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191" yWindow="65341" windowWidth="8925" windowHeight="7725" tabRatio="598" activeTab="0"/>
  </bookViews>
  <sheets>
    <sheet name="226 1999" sheetId="1" r:id="rId1"/>
  </sheets>
  <definedNames>
    <definedName name="_xlnm.Print_Titles" localSheetId="0">'226 1999'!$1:$1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T31" authorId="0">
      <text>
        <r>
          <rPr>
            <b/>
            <sz val="8"/>
            <rFont val="Tahoma"/>
            <family val="0"/>
          </rPr>
          <t>Regione Emilia-Romagna:</t>
        </r>
        <r>
          <rPr>
            <sz val="8"/>
            <rFont val="Tahoma"/>
            <family val="0"/>
          </rPr>
          <t xml:space="preserve">
per errore erastato digitao 86.674,76 invece di 86764,76</t>
        </r>
      </text>
    </comment>
    <comment ref="AB31" authorId="0">
      <text>
        <r>
          <rPr>
            <b/>
            <sz val="8"/>
            <rFont val="Tahoma"/>
            <family val="0"/>
          </rPr>
          <t>Regione Emilia-Romagna:</t>
        </r>
        <r>
          <rPr>
            <sz val="8"/>
            <rFont val="Tahoma"/>
            <family val="0"/>
          </rPr>
          <t xml:space="preserve">
l'importo originale è questo perché nelle delib precedenti era stato scritto im modo errato, corretto con la delib. 2491/04</t>
        </r>
      </text>
    </comment>
  </commentList>
</comments>
</file>

<file path=xl/sharedStrings.xml><?xml version="1.0" encoding="utf-8"?>
<sst xmlns="http://schemas.openxmlformats.org/spreadsheetml/2006/main" count="360" uniqueCount="177">
  <si>
    <t>TITOLO</t>
  </si>
  <si>
    <t>CODICE</t>
  </si>
  <si>
    <t>PROV.</t>
  </si>
  <si>
    <t>2O3G001</t>
  </si>
  <si>
    <t>RN</t>
  </si>
  <si>
    <t>2O3G002</t>
  </si>
  <si>
    <t>2O3G003</t>
  </si>
  <si>
    <t>2O3G004</t>
  </si>
  <si>
    <t>2O3F001</t>
  </si>
  <si>
    <t>RA</t>
  </si>
  <si>
    <t>2O3F002</t>
  </si>
  <si>
    <t>2O3F003</t>
  </si>
  <si>
    <t>2O3F004</t>
  </si>
  <si>
    <t>2O3F005</t>
  </si>
  <si>
    <t>FC</t>
  </si>
  <si>
    <t>2O3F006</t>
  </si>
  <si>
    <t>2O3F007</t>
  </si>
  <si>
    <t>2O3F009</t>
  </si>
  <si>
    <t>2O3F010</t>
  </si>
  <si>
    <t>2O3F011</t>
  </si>
  <si>
    <t>2O3F012</t>
  </si>
  <si>
    <t>2O3F013</t>
  </si>
  <si>
    <t>2O3C001</t>
  </si>
  <si>
    <t>BO</t>
  </si>
  <si>
    <t>2O3C002</t>
  </si>
  <si>
    <t>2O3C003</t>
  </si>
  <si>
    <t>2O3C004</t>
  </si>
  <si>
    <t>2O3C005</t>
  </si>
  <si>
    <t>2O3C006</t>
  </si>
  <si>
    <t>4O3G001</t>
  </si>
  <si>
    <t>4O3G002</t>
  </si>
  <si>
    <t>4O3F001</t>
  </si>
  <si>
    <t>4O3F002</t>
  </si>
  <si>
    <t>4O3F003</t>
  </si>
  <si>
    <t>FE</t>
  </si>
  <si>
    <t>4O3G003</t>
  </si>
  <si>
    <t>4O3G004</t>
  </si>
  <si>
    <t>4O3F004</t>
  </si>
  <si>
    <t>4O3F005</t>
  </si>
  <si>
    <t>4O3F006</t>
  </si>
  <si>
    <t>000</t>
  </si>
  <si>
    <t>4O3A001</t>
  </si>
  <si>
    <t>4O3A002</t>
  </si>
  <si>
    <t>4O3A003</t>
  </si>
  <si>
    <t>4O3A004</t>
  </si>
  <si>
    <t>4O3A005</t>
  </si>
  <si>
    <t>4O3A006</t>
  </si>
  <si>
    <t>ARPA</t>
  </si>
  <si>
    <t>RA FC RN</t>
  </si>
  <si>
    <t>SALA BOLOGNESE - F. RENO - Contributo per consolidamento e messa in sicurezza del ponte vecchio della Strada Provinciale di Bagno, per adeguamento sezioni di deflusso</t>
  </si>
  <si>
    <t>2O3F008</t>
  </si>
  <si>
    <t>BELLARIA - F. USO - Sistemazione idraulica in corrispondenza dell'attraversamento C.E.R.</t>
  </si>
  <si>
    <t>COMACCHIO - Intervento su tratti critici della costa ferrarese a nord di Porto Garibaldi mediante ripascimento di arenili in erosione con sabbie litoranee</t>
  </si>
  <si>
    <t>4O3F007</t>
  </si>
  <si>
    <t>RAVENNA - Riqualificazione funzionale nel tratto costiero in corrispondenza di Foce Bevano</t>
  </si>
  <si>
    <t>4O3G005</t>
  </si>
  <si>
    <t>4O3G006</t>
  </si>
  <si>
    <t>4O3G007</t>
  </si>
  <si>
    <t>4O3G008</t>
  </si>
  <si>
    <t>MISANO - Ripristino arenile e manutenzione delle opere di difesa a nord di Porto Verde</t>
  </si>
  <si>
    <t>BELLARIA - Ripascimenti e manutenzioni difese varie e monitoraggio lavori</t>
  </si>
  <si>
    <t>COMUNI VARI - Rilievi opere difesa costa</t>
  </si>
  <si>
    <t>4O3G009</t>
  </si>
  <si>
    <t>BELLARIA - IGEA MARINA - Monitoraggio progetto sperimentale dei lavori di ripristino dell'arenile - Intervento 4O3G001</t>
  </si>
  <si>
    <t>4O3G010</t>
  </si>
  <si>
    <t>BELLARIA - IGEA MARINA - Progetto sperimentale dei lavori di ripristino dell'arenile e ristrutturazione difesa con scogliere a sud del porto in località Igea Marina e completamento del ripristino arenile, anche a protezione di insediamenti abitativi, a sud del porto, mediante opere di protezione e contenimento a carattere localizzato e ripascimento artificiale</t>
  </si>
  <si>
    <t>Indagini e progetto esecutivo ARPA</t>
  </si>
  <si>
    <t>BELLARIA - Manutenzione e ripristino delle difese a mare in scogli</t>
  </si>
  <si>
    <t>COMACCHIO - RAVENNA - Ripristino del sistema di difesa e protezione del litorale nel tratto Vene di Bellocchio - Lago di Spina</t>
  </si>
  <si>
    <t>FE RA</t>
  </si>
  <si>
    <t>001</t>
  </si>
  <si>
    <t>002</t>
  </si>
  <si>
    <t>COMUNI VARI - Studi, consulenze e indagini per la sistemazione idraulica e valorizzazione ambientale del F.Uso</t>
  </si>
  <si>
    <t>IMPORTO FINANZIAMENTO Del. G. 2045/99</t>
  </si>
  <si>
    <t>IMPORTO FINANZIAMENTO Euro Del. G. 2045/99</t>
  </si>
  <si>
    <t>LOTTO</t>
  </si>
  <si>
    <t>SOGGETTO ATTUATORE</t>
  </si>
  <si>
    <t>IMPORTO FINANZIAMENTO Del. G. 618/00</t>
  </si>
  <si>
    <t>IMPORTO FINANZIAMENTO Euro Del. G. 618/00</t>
  </si>
  <si>
    <t>Ripristino del sistema di difesa a protezione della pineta demaniale e del Lido di Volano, Comune di Comacchio (FE). 1° stralcio</t>
  </si>
  <si>
    <t>Ripristino del sistema di difesa e protezione del litorale in località Lago di Spina, Comune di Comacchio (FE)</t>
  </si>
  <si>
    <t>Ripristino del sistema di difesa a protezione della pineta demaniale e del Lido di Volano, Comune di Comacchio (FE) 2° ed ultimo stralcio</t>
  </si>
  <si>
    <t>Intervento di sistemazione dei lati nord e sud della scogliera di Lido di Dante e ripascimento a difesa dell'abitato di Punta Marina</t>
  </si>
  <si>
    <t>Intervento di ripristino della duna costiera a protezione della costa con retrostante ripascimento artificiale in sinistra di foce Reno. Comune di Ravenna.</t>
  </si>
  <si>
    <t>Ripristino trasporto solido del fiume Conca con by-pass della diga dell'invaso in Comune di Misano</t>
  </si>
  <si>
    <t>Completamento del ripristino arenile, anche a protezione di insediamenti abitativi, a sud del porto, in località Igea mediante opere di protezione e contenimento a carattere localizzato e ripascimento artificiale - comune di Bellaria Igea Marina.</t>
  </si>
  <si>
    <t xml:space="preserve">Ripristino arenile e ristrutturazione difesa con scogliere a sud del porto in loc. Igea Marina </t>
  </si>
  <si>
    <t>Studio per il ripristino dell'arenile e la ristrutturazione delle difese delle scogliere a sud del Porto canale di Bellaria Igea Marina</t>
  </si>
  <si>
    <t>RETICOLO IDROGRAFICO</t>
  </si>
  <si>
    <t>COSTA</t>
  </si>
  <si>
    <t>Adeguamento sezione Torrente Pisciatello con rifacimento  Ponte Rosso  della  Strada  Provinciale  n° 98 in Comune di Cesenatico</t>
  </si>
  <si>
    <t>Realizzazione di cassa di espansione del Fiume Uso nei Comuni di Rimini, Bellaria, S. Mauro.</t>
  </si>
  <si>
    <t>Rifacimento con innalzamento del ponte della Strada Provinciale n° 46 sul Savena Abbandonato in Comune di Granarolo e Castelmaggiore, per adeguamento sezioni di deflusso.</t>
  </si>
  <si>
    <t>Contributo per la demolizione del ponte vecchio della Strada Provinciale di Bagno sul Fiume Reno in Comune di Sala Bolognese, per adeguamento sezioni di deflusso</t>
  </si>
  <si>
    <t>IMPORTO FINANZIAMENTO Del. G. 1840/00</t>
  </si>
  <si>
    <t>IMPORTO FINANZIAMENTO Euro Del. G. 1840/00</t>
  </si>
  <si>
    <t>IMPORTO FINANZIAMENTO Del. G. 144/01</t>
  </si>
  <si>
    <t>IMPORTO FINANZIAMENTO Euro Del. G. 144/01</t>
  </si>
  <si>
    <t>Indagini e progetto esecutivo di messa in sicurezza dei tratti critici del litorale emiliano-romagnolo mediante ripascimento con sabbie sottomarine</t>
  </si>
  <si>
    <t>IMPORTO FINANZIAMENTO Del. G. 1408/01</t>
  </si>
  <si>
    <t>IMPORTO FINANZIAMENTO Euro Del. G. 1408/01</t>
  </si>
  <si>
    <t>IMPORTO FINANZIAMENTO Euro Del. G. 698/02</t>
  </si>
  <si>
    <t>IMPORTO FINANZIAMENTO Euro Del. G. 2547/02</t>
  </si>
  <si>
    <t>IMOLA - T. SILLARO - Rifacimento con innalzamento del ponte della Strada Provinciale n° 51 in località Bettola, per adeguamento sezioni di deflusso</t>
  </si>
  <si>
    <t>FORLIMPOPOLI - BERTINORO - F. BEVANO - Adeguamento sezione idraulica con rifacimento ponte Strada Comunale Bagalona al confine dei comuni di Forlimpopoli e Bertinoro</t>
  </si>
  <si>
    <t>CESENATICO - T. RIGONCELLO - Adeguamento sezione in località Sala di Cesenatico con rifacimento ponte su Strada Provinciale n° 33 (Contributo)</t>
  </si>
  <si>
    <t>RIMINI - SANTARCANGELO - F. MARECCHIA - Difese spondali a monte del ponte sulla circonvallazione di Rimini tra i comuni di Rimini e Santarcangelo</t>
  </si>
  <si>
    <t>CORIANO - T. MARANO - Contributo alla Provincia di Rimini per l'adeguamento della sezione idraulica del T. Marano con la demolizione del vecchio ponte sulla s.p. di Pedrolara.</t>
  </si>
  <si>
    <t>CESENATICO - Piccole opere per intervento di ristrutturazione della difesa litorale</t>
  </si>
  <si>
    <t>SAVIGNANO SUL RUBICONE - S.MAURO PASCOLI - GATTEO - Intervento di ristrutturazione scogliere di difesa e ripascimento</t>
  </si>
  <si>
    <t>BELLARIA - IGEA MARINA - Studio per il ripristino dell'arenile e la ristrutturazione delle difese delle scogliere a sud del Porto canale</t>
  </si>
  <si>
    <t>IMPORTO FINANZIAMENTO Euro Del. G. 103/03</t>
  </si>
  <si>
    <t>IMPORTO FINANZIAMENTO Euro Del. G. 1571/04</t>
  </si>
  <si>
    <t>IMPORTO FINANZIAMENTO Euro Del. G. 2491/04</t>
  </si>
  <si>
    <t>IMPORTO FINANZIAMENTO Euro Del. G. 1203/05</t>
  </si>
  <si>
    <t>IMPORTO FINANZIAMENTO EURO</t>
  </si>
  <si>
    <t>Servizio Tecnico Bacino Fiumi Romagnoli</t>
  </si>
  <si>
    <t>Servizio Tecnico Bacino Reno</t>
  </si>
  <si>
    <t xml:space="preserve">RICCIONE - Ripascimento artificiale </t>
  </si>
  <si>
    <t>SAN MAURO PASCOLI - SAVIGNANO SUL RUBICONE - GATTEO - Ripristino dell'arenile a protezione delle infrastrutture e dell'abitato nell'area Rubicone</t>
  </si>
  <si>
    <t>RAVENNA - Intervento a difesa della duna costiera con retrostante ripascimento artificiale, nel litorale antistante la riserva naturale di foce Bevano e la pineta demaniale a Lido di Classe</t>
  </si>
  <si>
    <t xml:space="preserve">Contributo al Comune di Bellaria per l'adeguamento strutturale del ponte della ex SS.16 alla nuova sezione idraulica del Fiume Uso previa demolizione del medesimo </t>
  </si>
  <si>
    <t>Comune di Bellaria</t>
  </si>
  <si>
    <t>Provincia di Rimini</t>
  </si>
  <si>
    <t>CESENA - MONTIANO - T. PISCIATELLO - Ampliamento sezioni insufficienti e rimozione superfetazioni antropiche del tratto da Ponte Pietra a Calisese a monte della via emilia e realizzazione di aree di espansione</t>
  </si>
  <si>
    <t>Comune di Forlì</t>
  </si>
  <si>
    <t>Comune di Forlimpopoli</t>
  </si>
  <si>
    <t>Provincia di Forlì-Cesena</t>
  </si>
  <si>
    <t>CESENATICO - T. PISCIATELLO - Adeguamento sezione con rifacimento ponte della Via Comunale Fiorentina</t>
  </si>
  <si>
    <t>Comune di Cesenatico</t>
  </si>
  <si>
    <t xml:space="preserve">RAVENNA - T. BEVANO - Completamento delle opere di adeguamento della sezione idraulica </t>
  </si>
  <si>
    <t>Provincia di Ravenna</t>
  </si>
  <si>
    <t>RAVENNA - T. BEVANO - Adeguamento strutturale alla nuova sezione idraulica, dei sovrastanti ponti stradali provinciali "S.Zaccheria" Strada Provinciale n° 118 e "Della Vecchia" Strada Provinciale n° 3</t>
  </si>
  <si>
    <t>Comune di Ravenna</t>
  </si>
  <si>
    <t>Comune di Bentivoglio</t>
  </si>
  <si>
    <t>ARGENTA - MOLINELLA - F. RENO - Ripresa di frane arginali e ricalibratura alveo.</t>
  </si>
  <si>
    <t>BO FE</t>
  </si>
  <si>
    <t>Provincia di Bologna</t>
  </si>
  <si>
    <t>Comune di Budrio</t>
  </si>
  <si>
    <t>Indagini preliminari e per il progetto esecutivo di messa in sicurezza dei tratti critici del litorale emiliano-romagnolo mediante ripascimento con sabbie sottomarine</t>
  </si>
  <si>
    <t>RA FC RN FE</t>
  </si>
  <si>
    <t>Ripristino del sistema di difesa e protezione del litorale del Lido di Pomposa, Comune di Comacchio (FE)</t>
  </si>
  <si>
    <t>Ripristino del sistema di difesa a protezione del Lido di Pomposa in Comune di Comacchio</t>
  </si>
  <si>
    <t>CESENATICO - T. PISCIATELLO - Adeguamento sezione con rifacimento Ponte della strada provinciale n.33 in località Sala</t>
  </si>
  <si>
    <t>POGGIO BERNI - SANTARCANGELO DI ROMAGNA - F. USO - Realizzazione di cassa di espansione
€ 3.899.249,59</t>
  </si>
  <si>
    <t>COMUNI VARI - Interventi di messa in sicurezza dei tratti critici del litorale emiliano-romagnolo mediante ripascimento con sabbie sottomarine
+ € 92.962,24 L.61/98</t>
  </si>
  <si>
    <t>FORLI' - F. BEVANO - Adeguamento sezione idraulica con rifacimento ponte Via di Pittarona Vicinale di uso pubblico
+ euro 2.070,06 del Comune di Forlì</t>
  </si>
  <si>
    <t>CESENATICO - T. PISCIATELLO - Adeguamento sezione con rifacimento Ponte della Via Comunale Fiorentina e Ponte della strada provinciale n.33 in località Sala
+ euro 258.228,45 della Provincia</t>
  </si>
  <si>
    <t>CESENA - T. PISCIATELLO - Adeguamento sezione con rifacimento Ponte Ruffio
+ euro 464.811,21 Provincia e Comune di Cesena</t>
  </si>
  <si>
    <t>CESENA  - T. PISCIATELLO - Adeguamento Torrente Pisciatello con rifacimento Ponte Pietra della Strada Provinciale n°123 in Comune di Cesena
+ euro 103.291,38 Provincia</t>
  </si>
  <si>
    <t xml:space="preserve">RAVENNA - T. BEVANO - Adeguamento sezione previa rettifica del percorso ed innalzamento argini in loc. San Zaccaria
+ euro 516.456,89 L.267/98 annualità 2000             </t>
  </si>
  <si>
    <t xml:space="preserve">RAVENNA - RUSSI - F. MONTONE - Adeguamento sezioni idrauliche, ricevente gli apporti degli impianti idrovori dei Consorzi di Bonifica a monte dell'abitato di Ravenna
+ euro 361.519,82 L.183/89 annualità 1999                    </t>
  </si>
  <si>
    <t>RAVENNA - T. BEVANO - Adeguamento strutturale alla nuova sezione idraulica, del sovrastante ponte stradale comunale "Ponte Rosso"
+ euro 430.000,00 L.61/98</t>
  </si>
  <si>
    <t>BENTIVOGLIO - DIVERSIVO NAVILE-SAVENA - Rifacimento con innalzamento del ponte di Saletto su strada comunale per adeguamento sezioni di deflusso
+ euro 200.000,00 L.61/98</t>
  </si>
  <si>
    <t>BUDRIO - T. IDICE - Rifacimento con innalzamento del ponte in località Riccardina
+ euro 200.000,00 L.61/98</t>
  </si>
  <si>
    <t>IMPORTO FINANZIAMENTO Euro Del. G. 2137/05</t>
  </si>
  <si>
    <t>COMUNI VARI - Interventi di manutenzione e difesa della costa mediante ripascimento in loc. varie</t>
  </si>
  <si>
    <t>Monitoraggio dell'intervento di riqualificazione funzionale del tratto costiero in corrispondenza della foce del Bevano - 2 parte</t>
  </si>
  <si>
    <t>Ripristino delle opere di difesa del faro di Gorino, Comune di Goro (FE)
+ € 206.582,76 cofinanziamento Ord. 3090/2000 Protezione Civile</t>
  </si>
  <si>
    <t>Ripristino difesa costiera e manutenzione straordinaria opere di difesa
+ euro 250.000,00 cofinanziamento Ord. 3258/02 Protezione Civile</t>
  </si>
  <si>
    <t>IMPORTO FINANZIAMENTO Euro Determinazione 6622/07</t>
  </si>
  <si>
    <t>COMUNI VARI - F. USO - Realizzazione di cassa di espansione
+ € 516,456,90 L.183/89 - 2000
+ € 2.065.827,60 L. 183/89 - 2001
+ € 2.074.000,00 L.179/02 - 2002</t>
  </si>
  <si>
    <t>2E8G001(ex 2O3G004.001)</t>
  </si>
  <si>
    <t>IMPORTO FINANZIAMENTO ORIGINALE IN LIRE</t>
  </si>
  <si>
    <t>IMPORTO FINANZIAMENTO ORIGINALE IN EURO</t>
  </si>
  <si>
    <t>IMPORTO MODIFICATO SI/NO</t>
  </si>
  <si>
    <t>IMPORTO FINANZIAMENTO Euro Del. G. 2251/09</t>
  </si>
  <si>
    <t>RAVENNA - Intervento di manutenzione straordinaria anche con ripascimento della costa ravennate</t>
  </si>
  <si>
    <t>CESENATICO - GATTEO - T. PISCIATELLO - Ampliamento sezioni insufficienti e rimozione superfetazioni antropiche del tratto da Ponte di Via Capanaguzzo fino alla confluenza con il T. Rubicone
+ € 150.000,00 L.R.27/74 annualità 2007
+ € 105.000,00 L.R.27/74 annualità 2008</t>
  </si>
  <si>
    <t>Servizio Tecnico Bacino Romagna</t>
  </si>
  <si>
    <t>Servizio Tecnico Bacino Po di Volano e della Costa</t>
  </si>
  <si>
    <t>Totale importo finanziamento</t>
  </si>
  <si>
    <t>IMPORTO FINANZIAMENTO Euro Del. G. 895/12</t>
  </si>
  <si>
    <t>2R8F003 ex 2O3F014</t>
  </si>
  <si>
    <t>CESENA - TORRENTE CESUOLA - Realizzazione di aree di laminazione e casse d'espansione e adeguamento sezioni e decantazione trasporto solido portate di piena - Integrazione finanziaria + € 400.000,00 L.R.267/98</t>
  </si>
  <si>
    <t>2O2C006.004 ex 2O3C007</t>
  </si>
  <si>
    <t>BENTIVOGLIO (BO) - CANALE NAVILE - Cassa di espansione per la laminazione delle piene del sistema idraulico Navile - Savena Abbandonato nel Comune di Bentivoglio - realizzazione dell'opera di presa
+ € 524.354,90 L.61/98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</si>
</sst>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_-;\-* #,##0.0_-;_-* &quot;-&quot;_-;_-@_-"/>
    <numFmt numFmtId="172" formatCode="_-* #,##0.00_-;\-* #,##0.00_-;_-* &quot;-&quot;_-;_-@_-"/>
    <numFmt numFmtId="173" formatCode="_-* #,##0.0_-;\-* #,##0.0_-;_-* &quot;-&quot;??_-;_-@_-"/>
    <numFmt numFmtId="174" formatCode="_-* #,##0_-;\-* #,##0_-;_-* &quot;-&quot;??_-;_-@_-"/>
    <numFmt numFmtId="175" formatCode="_-[$€-2]\ * #,##0.00_-;\-[$€-2]\ * #,##0.00_-;_-[$€-2]\ * &quot;-&quot;??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7"/>
      <color indexed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7"/>
      <color indexed="14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vertical="top"/>
    </xf>
    <xf numFmtId="165" fontId="0" fillId="2" borderId="0" xfId="0" applyNumberFormat="1" applyFill="1" applyBorder="1" applyAlignment="1">
      <alignment horizontal="justify" vertical="top" wrapText="1"/>
    </xf>
    <xf numFmtId="49" fontId="0" fillId="2" borderId="0" xfId="0" applyNumberForma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Border="1" applyAlignment="1">
      <alignment vertical="top"/>
    </xf>
    <xf numFmtId="4" fontId="3" fillId="2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3" fontId="2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3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0" fillId="2" borderId="0" xfId="0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Fill="1" applyAlignment="1">
      <alignment horizontal="justify" vertical="top" wrapText="1"/>
    </xf>
    <xf numFmtId="0" fontId="0" fillId="2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3" fontId="2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3" fontId="11" fillId="0" borderId="2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" fontId="12" fillId="0" borderId="0" xfId="0" applyNumberFormat="1" applyFont="1" applyAlignment="1">
      <alignment vertical="top"/>
    </xf>
    <xf numFmtId="4" fontId="12" fillId="2" borderId="0" xfId="0" applyNumberFormat="1" applyFont="1" applyFill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4" fontId="12" fillId="2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" fontId="12" fillId="0" borderId="0" xfId="0" applyNumberFormat="1" applyFont="1" applyFill="1" applyAlignment="1">
      <alignment vertical="top"/>
    </xf>
    <xf numFmtId="3" fontId="9" fillId="0" borderId="3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top" wrapText="1"/>
    </xf>
    <xf numFmtId="4" fontId="2" fillId="2" borderId="0" xfId="0" applyNumberFormat="1" applyFont="1" applyFill="1" applyAlignment="1">
      <alignment vertical="top"/>
    </xf>
    <xf numFmtId="4" fontId="3" fillId="0" borderId="0" xfId="0" applyNumberFormat="1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175" fontId="13" fillId="0" borderId="0" xfId="17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3" fontId="9" fillId="0" borderId="5" xfId="0" applyNumberFormat="1" applyFont="1" applyBorder="1" applyAlignment="1">
      <alignment horizontal="center" vertical="center" wrapText="1"/>
    </xf>
    <xf numFmtId="3" fontId="2" fillId="2" borderId="0" xfId="0" applyNumberFormat="1" applyFont="1" applyFill="1" applyAlignment="1">
      <alignment vertical="top" wrapText="1"/>
    </xf>
    <xf numFmtId="175" fontId="13" fillId="2" borderId="0" xfId="17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0" fillId="2" borderId="0" xfId="0" applyFill="1" applyAlignment="1">
      <alignment/>
    </xf>
    <xf numFmtId="49" fontId="6" fillId="0" borderId="0" xfId="0" applyNumberFormat="1" applyFont="1" applyFill="1" applyBorder="1" applyAlignment="1" quotePrefix="1">
      <alignment horizontal="center" vertical="top" wrapText="1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4" fontId="1" fillId="0" borderId="6" xfId="0" applyNumberFormat="1" applyFont="1" applyFill="1" applyBorder="1" applyAlignment="1">
      <alignment vertical="top" wrapText="1"/>
    </xf>
    <xf numFmtId="4" fontId="19" fillId="0" borderId="6" xfId="0" applyNumberFormat="1" applyFont="1" applyFill="1" applyBorder="1" applyAlignment="1">
      <alignment vertical="top" wrapText="1"/>
    </xf>
    <xf numFmtId="165" fontId="0" fillId="0" borderId="0" xfId="0" applyNumberFormat="1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0" fillId="2" borderId="0" xfId="0" applyFont="1" applyFill="1" applyBorder="1" applyAlignment="1">
      <alignment horizontal="justify"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85" zoomScaleNormal="85" workbookViewId="0" topLeftCell="A1">
      <pane xSplit="3" ySplit="1" topLeftCell="V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Z5" sqref="Z5"/>
    </sheetView>
  </sheetViews>
  <sheetFormatPr defaultColWidth="9.140625" defaultRowHeight="12.75" outlineLevelRow="1" outlineLevelCol="1"/>
  <cols>
    <col min="2" max="2" width="4.140625" style="9" customWidth="1"/>
    <col min="3" max="3" width="42.7109375" style="0" customWidth="1"/>
    <col min="4" max="4" width="6.57421875" style="7" customWidth="1"/>
    <col min="5" max="5" width="17.140625" style="7" customWidth="1"/>
    <col min="6" max="6" width="15.28125" style="7" hidden="1" customWidth="1" outlineLevel="1"/>
    <col min="7" max="7" width="13.28125" style="7" hidden="1" customWidth="1" outlineLevel="1"/>
    <col min="8" max="8" width="14.421875" style="7" hidden="1" customWidth="1" outlineLevel="1"/>
    <col min="9" max="9" width="13.28125" style="7" hidden="1" customWidth="1" outlineLevel="1"/>
    <col min="10" max="10" width="15.28125" style="10" hidden="1" customWidth="1" outlineLevel="1"/>
    <col min="11" max="11" width="13.57421875" style="17" hidden="1" customWidth="1" outlineLevel="1"/>
    <col min="12" max="12" width="14.140625" style="10" hidden="1" customWidth="1" outlineLevel="1"/>
    <col min="13" max="13" width="12.57421875" style="17" hidden="1" customWidth="1" outlineLevel="1"/>
    <col min="14" max="14" width="15.28125" style="17" hidden="1" customWidth="1" outlineLevel="1"/>
    <col min="15" max="15" width="14.140625" style="17" hidden="1" customWidth="1" outlineLevel="1"/>
    <col min="16" max="18" width="15.28125" style="17" hidden="1" customWidth="1" outlineLevel="1"/>
    <col min="19" max="20" width="12.8515625" style="17" hidden="1" customWidth="1" outlineLevel="1"/>
    <col min="21" max="25" width="13.421875" style="17" hidden="1" customWidth="1" outlineLevel="1"/>
    <col min="26" max="26" width="13.8515625" style="47" customWidth="1" collapsed="1"/>
    <col min="27" max="27" width="14.28125" style="0" hidden="1" customWidth="1" outlineLevel="1"/>
    <col min="28" max="28" width="15.7109375" style="0" hidden="1" customWidth="1" outlineLevel="1"/>
    <col min="29" max="29" width="13.28125" style="0" hidden="1" customWidth="1" outlineLevel="1"/>
    <col min="30" max="30" width="9.140625" style="0" customWidth="1" collapsed="1"/>
  </cols>
  <sheetData>
    <row r="1" spans="1:29" ht="45">
      <c r="A1" s="35" t="s">
        <v>1</v>
      </c>
      <c r="B1" s="36" t="s">
        <v>75</v>
      </c>
      <c r="C1" s="37" t="s">
        <v>0</v>
      </c>
      <c r="D1" s="38" t="s">
        <v>2</v>
      </c>
      <c r="E1" s="38" t="s">
        <v>76</v>
      </c>
      <c r="F1" s="34" t="s">
        <v>73</v>
      </c>
      <c r="G1" s="39" t="s">
        <v>74</v>
      </c>
      <c r="H1" s="34" t="s">
        <v>77</v>
      </c>
      <c r="I1" s="39" t="s">
        <v>78</v>
      </c>
      <c r="J1" s="34" t="s">
        <v>94</v>
      </c>
      <c r="K1" s="39" t="s">
        <v>95</v>
      </c>
      <c r="L1" s="34" t="s">
        <v>96</v>
      </c>
      <c r="M1" s="39" t="s">
        <v>97</v>
      </c>
      <c r="N1" s="34" t="s">
        <v>99</v>
      </c>
      <c r="O1" s="39" t="s">
        <v>100</v>
      </c>
      <c r="P1" s="71" t="s">
        <v>101</v>
      </c>
      <c r="Q1" s="71" t="s">
        <v>102</v>
      </c>
      <c r="R1" s="39" t="s">
        <v>111</v>
      </c>
      <c r="S1" s="39" t="s">
        <v>112</v>
      </c>
      <c r="T1" s="39" t="s">
        <v>113</v>
      </c>
      <c r="U1" s="39" t="s">
        <v>114</v>
      </c>
      <c r="V1" s="71" t="s">
        <v>155</v>
      </c>
      <c r="W1" s="77" t="s">
        <v>160</v>
      </c>
      <c r="X1" s="84" t="s">
        <v>166</v>
      </c>
      <c r="Y1" s="84" t="s">
        <v>172</v>
      </c>
      <c r="Z1" s="46" t="s">
        <v>115</v>
      </c>
      <c r="AA1" s="78" t="s">
        <v>163</v>
      </c>
      <c r="AB1" s="79" t="s">
        <v>164</v>
      </c>
      <c r="AC1" s="80" t="s">
        <v>165</v>
      </c>
    </row>
    <row r="2" spans="1:29" ht="15.75">
      <c r="A2" s="32"/>
      <c r="B2" s="8"/>
      <c r="C2" s="40" t="s">
        <v>89</v>
      </c>
      <c r="D2" s="16"/>
      <c r="E2" s="6"/>
      <c r="F2" s="6"/>
      <c r="G2" s="6"/>
      <c r="H2" s="6"/>
      <c r="I2" s="6"/>
      <c r="J2" s="11"/>
      <c r="K2" s="18"/>
      <c r="L2" s="11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53"/>
      <c r="AA2" s="81"/>
      <c r="AB2" s="82"/>
      <c r="AC2" s="83"/>
    </row>
    <row r="3" spans="1:29" ht="25.5">
      <c r="A3" s="50" t="s">
        <v>31</v>
      </c>
      <c r="B3" s="51" t="s">
        <v>40</v>
      </c>
      <c r="C3" s="2" t="s">
        <v>108</v>
      </c>
      <c r="D3" s="52" t="s">
        <v>14</v>
      </c>
      <c r="E3" s="52" t="s">
        <v>169</v>
      </c>
      <c r="F3" s="6"/>
      <c r="G3" s="6"/>
      <c r="H3" s="11">
        <v>200000000</v>
      </c>
      <c r="I3" s="18">
        <v>103291.3798178973</v>
      </c>
      <c r="J3" s="11">
        <v>200000000</v>
      </c>
      <c r="K3" s="18">
        <v>103291.3798178973</v>
      </c>
      <c r="L3" s="11"/>
      <c r="M3" s="18"/>
      <c r="N3" s="11">
        <v>200000000</v>
      </c>
      <c r="O3" s="18">
        <v>103291.3798178973</v>
      </c>
      <c r="P3" s="18">
        <v>103291.3798178973</v>
      </c>
      <c r="Q3" s="18">
        <v>100735.43</v>
      </c>
      <c r="R3" s="18">
        <v>100735.43</v>
      </c>
      <c r="S3" s="18">
        <v>100735.43</v>
      </c>
      <c r="T3" s="18">
        <v>100735.43</v>
      </c>
      <c r="U3" s="18"/>
      <c r="V3" s="18">
        <v>100735.43</v>
      </c>
      <c r="W3" s="18"/>
      <c r="X3" s="18"/>
      <c r="Y3" s="18">
        <v>100726.669013516</v>
      </c>
      <c r="Z3" s="53">
        <v>100726.669013516</v>
      </c>
      <c r="AA3" s="81">
        <f>H3</f>
        <v>200000000</v>
      </c>
      <c r="AB3" s="82">
        <f>AA3/1936.27</f>
        <v>103291.3798178973</v>
      </c>
      <c r="AC3" s="83" t="str">
        <f>IF(Z3=AB3,"NO","SI")</f>
        <v>SI</v>
      </c>
    </row>
    <row r="4" spans="1:29" ht="51">
      <c r="A4" s="50" t="s">
        <v>32</v>
      </c>
      <c r="B4" s="51" t="s">
        <v>40</v>
      </c>
      <c r="C4" s="69" t="s">
        <v>109</v>
      </c>
      <c r="D4" s="6" t="s">
        <v>14</v>
      </c>
      <c r="E4" s="52" t="s">
        <v>169</v>
      </c>
      <c r="F4" s="43"/>
      <c r="G4" s="43"/>
      <c r="H4" s="44">
        <v>200000000</v>
      </c>
      <c r="I4" s="45">
        <v>103291.3798178973</v>
      </c>
      <c r="J4" s="44">
        <v>200000000</v>
      </c>
      <c r="K4" s="45">
        <v>103291.3798178973</v>
      </c>
      <c r="L4" s="44"/>
      <c r="M4" s="45"/>
      <c r="N4" s="44">
        <v>200000000</v>
      </c>
      <c r="O4" s="45">
        <v>103291.3798178973</v>
      </c>
      <c r="P4" s="45">
        <v>103291.3798178973</v>
      </c>
      <c r="Q4" s="45">
        <v>100072.82</v>
      </c>
      <c r="R4" s="45">
        <v>100072.82</v>
      </c>
      <c r="S4" s="45">
        <v>100072.82</v>
      </c>
      <c r="T4" s="45">
        <v>100072.82</v>
      </c>
      <c r="U4" s="45"/>
      <c r="V4" s="45">
        <v>100072.82</v>
      </c>
      <c r="W4" s="45"/>
      <c r="X4" s="45"/>
      <c r="Y4" s="45">
        <v>100069.034</v>
      </c>
      <c r="Z4" s="53">
        <v>100069.034</v>
      </c>
      <c r="AA4" s="81">
        <f>H4</f>
        <v>200000000</v>
      </c>
      <c r="AB4" s="82">
        <f>AA4/1936.27</f>
        <v>103291.3798178973</v>
      </c>
      <c r="AC4" s="83" t="str">
        <f>IF(Z4=AB4,"NO","SI")</f>
        <v>SI</v>
      </c>
    </row>
    <row r="5" spans="1:29" ht="51">
      <c r="A5" s="50" t="s">
        <v>41</v>
      </c>
      <c r="B5" s="51" t="s">
        <v>40</v>
      </c>
      <c r="C5" s="69" t="s">
        <v>158</v>
      </c>
      <c r="D5" s="6" t="s">
        <v>34</v>
      </c>
      <c r="E5" s="52" t="s">
        <v>170</v>
      </c>
      <c r="F5" s="44">
        <v>800000000</v>
      </c>
      <c r="G5" s="45">
        <v>413165.5192715892</v>
      </c>
      <c r="H5" s="44"/>
      <c r="I5" s="45"/>
      <c r="J5" s="44">
        <v>800000000</v>
      </c>
      <c r="K5" s="45">
        <v>413165.5192715892</v>
      </c>
      <c r="L5" s="44"/>
      <c r="M5" s="45"/>
      <c r="N5" s="44">
        <v>800000000</v>
      </c>
      <c r="O5" s="45">
        <v>413165.5192715892</v>
      </c>
      <c r="P5" s="45">
        <v>413165.5192715892</v>
      </c>
      <c r="Q5" s="45">
        <v>413165.52</v>
      </c>
      <c r="R5" s="45">
        <v>413165.52</v>
      </c>
      <c r="S5" s="45">
        <v>413165.52</v>
      </c>
      <c r="T5" s="45">
        <v>413165.52</v>
      </c>
      <c r="U5" s="45"/>
      <c r="V5" s="45">
        <v>413165.52</v>
      </c>
      <c r="W5" s="45"/>
      <c r="X5" s="45"/>
      <c r="Y5" s="45">
        <v>413165.52</v>
      </c>
      <c r="Z5" s="53">
        <v>413165.52</v>
      </c>
      <c r="AA5" s="81">
        <f>F5</f>
        <v>800000000</v>
      </c>
      <c r="AB5" s="82">
        <f>AA5/1936.27</f>
        <v>413165.5192715892</v>
      </c>
      <c r="AC5" s="83" t="str">
        <f>IF(Z5=AB5,"NO","SI")</f>
        <v>SI</v>
      </c>
    </row>
    <row r="6" spans="1:29" ht="51" hidden="1" outlineLevel="1">
      <c r="A6" s="58" t="s">
        <v>42</v>
      </c>
      <c r="B6" s="59" t="s">
        <v>40</v>
      </c>
      <c r="C6" s="28" t="s">
        <v>79</v>
      </c>
      <c r="D6" s="31" t="s">
        <v>34</v>
      </c>
      <c r="E6" s="49" t="s">
        <v>170</v>
      </c>
      <c r="F6" s="29">
        <v>1000000000</v>
      </c>
      <c r="G6" s="30">
        <v>516456.8990894865</v>
      </c>
      <c r="H6" s="31"/>
      <c r="I6" s="31"/>
      <c r="J6" s="29">
        <v>1000000000</v>
      </c>
      <c r="K6" s="30">
        <v>516456.8990894865</v>
      </c>
      <c r="L6" s="29"/>
      <c r="M6" s="30"/>
      <c r="N6" s="29">
        <v>1000000000</v>
      </c>
      <c r="O6" s="30">
        <v>516456.8990894865</v>
      </c>
      <c r="P6" s="30">
        <v>516456.8990894865</v>
      </c>
      <c r="Q6" s="30">
        <v>0</v>
      </c>
      <c r="R6" s="30"/>
      <c r="S6" s="30"/>
      <c r="T6" s="30"/>
      <c r="U6" s="30"/>
      <c r="V6" s="30"/>
      <c r="W6" s="30"/>
      <c r="X6" s="30"/>
      <c r="Y6" s="30"/>
      <c r="Z6" s="54"/>
      <c r="AA6" s="54"/>
      <c r="AB6" s="54"/>
      <c r="AC6" s="54"/>
    </row>
    <row r="7" spans="1:29" ht="51" collapsed="1">
      <c r="A7" s="50" t="s">
        <v>42</v>
      </c>
      <c r="B7" s="51" t="s">
        <v>40</v>
      </c>
      <c r="C7" s="1" t="s">
        <v>52</v>
      </c>
      <c r="D7" s="6" t="s">
        <v>34</v>
      </c>
      <c r="E7" s="48" t="s">
        <v>170</v>
      </c>
      <c r="F7" s="6"/>
      <c r="G7" s="6"/>
      <c r="H7" s="6"/>
      <c r="I7" s="6"/>
      <c r="J7" s="11"/>
      <c r="K7" s="18"/>
      <c r="L7" s="11"/>
      <c r="M7" s="18"/>
      <c r="N7" s="18"/>
      <c r="O7" s="18"/>
      <c r="P7" s="18"/>
      <c r="Q7" s="18">
        <v>2220764.67</v>
      </c>
      <c r="R7" s="18">
        <v>2220764.67</v>
      </c>
      <c r="S7" s="18">
        <v>2220764.67</v>
      </c>
      <c r="T7" s="18">
        <v>2220764.67</v>
      </c>
      <c r="U7" s="18"/>
      <c r="V7" s="18">
        <v>2220764.67</v>
      </c>
      <c r="W7" s="18"/>
      <c r="X7" s="18"/>
      <c r="Y7" s="45">
        <v>2155747.74</v>
      </c>
      <c r="Z7" s="53">
        <v>2155747.74</v>
      </c>
      <c r="AA7" s="81">
        <v>0</v>
      </c>
      <c r="AB7" s="82">
        <f>Q7</f>
        <v>2220764.67</v>
      </c>
      <c r="AC7" s="83" t="str">
        <f>IF(Z7=AB7,"NO","SI")</f>
        <v>SI</v>
      </c>
    </row>
    <row r="8" spans="1:29" ht="51" hidden="1" outlineLevel="1">
      <c r="A8" s="58" t="s">
        <v>43</v>
      </c>
      <c r="B8" s="59" t="s">
        <v>40</v>
      </c>
      <c r="C8" s="28" t="s">
        <v>141</v>
      </c>
      <c r="D8" s="31" t="s">
        <v>34</v>
      </c>
      <c r="E8" s="49" t="s">
        <v>170</v>
      </c>
      <c r="F8" s="29">
        <v>1200000000</v>
      </c>
      <c r="G8" s="30">
        <v>619748.2789073838</v>
      </c>
      <c r="H8" s="31"/>
      <c r="I8" s="31"/>
      <c r="J8" s="29">
        <v>1200000000</v>
      </c>
      <c r="K8" s="30">
        <v>619748.2789073838</v>
      </c>
      <c r="L8" s="29"/>
      <c r="M8" s="30"/>
      <c r="N8" s="29">
        <v>1200000000</v>
      </c>
      <c r="O8" s="30">
        <v>619748.2789073838</v>
      </c>
      <c r="P8" s="30">
        <v>619748.2789073838</v>
      </c>
      <c r="Q8" s="30">
        <v>0</v>
      </c>
      <c r="R8" s="30"/>
      <c r="S8" s="30"/>
      <c r="T8" s="30"/>
      <c r="U8" s="30"/>
      <c r="V8" s="30"/>
      <c r="W8" s="30"/>
      <c r="X8" s="30"/>
      <c r="Y8" s="30"/>
      <c r="Z8" s="30"/>
      <c r="AA8" s="54"/>
      <c r="AB8" s="54"/>
      <c r="AC8" s="54"/>
    </row>
    <row r="9" spans="1:29" ht="51" hidden="1" outlineLevel="1">
      <c r="A9" s="58" t="s">
        <v>44</v>
      </c>
      <c r="B9" s="59" t="s">
        <v>40</v>
      </c>
      <c r="C9" s="28" t="s">
        <v>80</v>
      </c>
      <c r="D9" s="31" t="s">
        <v>34</v>
      </c>
      <c r="E9" s="49" t="s">
        <v>170</v>
      </c>
      <c r="F9" s="29">
        <v>600000000</v>
      </c>
      <c r="G9" s="30">
        <v>309874.1394536919</v>
      </c>
      <c r="H9" s="31"/>
      <c r="I9" s="31"/>
      <c r="J9" s="29">
        <v>600000000</v>
      </c>
      <c r="K9" s="30">
        <v>309874.1394536919</v>
      </c>
      <c r="L9" s="29"/>
      <c r="M9" s="30"/>
      <c r="N9" s="29">
        <v>600000000</v>
      </c>
      <c r="O9" s="30">
        <v>309874.1394536919</v>
      </c>
      <c r="P9" s="30">
        <v>309874.1394536919</v>
      </c>
      <c r="Q9" s="30">
        <v>0</v>
      </c>
      <c r="R9" s="30"/>
      <c r="S9" s="30"/>
      <c r="T9" s="30"/>
      <c r="U9" s="30"/>
      <c r="V9" s="30"/>
      <c r="W9" s="30"/>
      <c r="X9" s="30"/>
      <c r="Y9" s="30"/>
      <c r="Z9" s="30"/>
      <c r="AA9" s="54"/>
      <c r="AB9" s="54"/>
      <c r="AC9" s="54"/>
    </row>
    <row r="10" spans="1:29" ht="51" collapsed="1">
      <c r="A10" s="50" t="s">
        <v>44</v>
      </c>
      <c r="B10" s="51" t="s">
        <v>40</v>
      </c>
      <c r="C10" s="1" t="s">
        <v>68</v>
      </c>
      <c r="D10" s="6" t="s">
        <v>69</v>
      </c>
      <c r="E10" s="48" t="s">
        <v>170</v>
      </c>
      <c r="F10" s="6"/>
      <c r="G10" s="6"/>
      <c r="H10" s="6"/>
      <c r="I10" s="6"/>
      <c r="J10" s="11"/>
      <c r="K10" s="18"/>
      <c r="L10" s="11"/>
      <c r="M10" s="18"/>
      <c r="N10" s="18"/>
      <c r="O10" s="18"/>
      <c r="P10" s="18"/>
      <c r="Q10" s="18">
        <v>413165.51</v>
      </c>
      <c r="R10" s="18">
        <v>413165.51</v>
      </c>
      <c r="S10" s="18">
        <v>413165.51</v>
      </c>
      <c r="T10" s="18">
        <v>413165.51</v>
      </c>
      <c r="U10" s="18"/>
      <c r="V10" s="18">
        <v>413165.51</v>
      </c>
      <c r="W10" s="18"/>
      <c r="X10" s="18"/>
      <c r="Y10" s="18">
        <v>412206.43</v>
      </c>
      <c r="Z10" s="53">
        <v>412206.43</v>
      </c>
      <c r="AA10" s="81">
        <v>0</v>
      </c>
      <c r="AB10" s="82">
        <f>Q10</f>
        <v>413165.51</v>
      </c>
      <c r="AC10" s="83" t="str">
        <f>IF(Z10=AB10,"NO","SI")</f>
        <v>SI</v>
      </c>
    </row>
    <row r="11" spans="1:29" ht="51" hidden="1" outlineLevel="1">
      <c r="A11" s="58" t="s">
        <v>45</v>
      </c>
      <c r="B11" s="59" t="s">
        <v>40</v>
      </c>
      <c r="C11" s="28" t="s">
        <v>81</v>
      </c>
      <c r="D11" s="31" t="s">
        <v>34</v>
      </c>
      <c r="E11" s="49" t="s">
        <v>170</v>
      </c>
      <c r="F11" s="29">
        <v>1800000000</v>
      </c>
      <c r="G11" s="30">
        <v>929622.4183610757</v>
      </c>
      <c r="H11" s="31"/>
      <c r="I11" s="31"/>
      <c r="J11" s="29">
        <v>1800000000</v>
      </c>
      <c r="K11" s="30">
        <v>929622.4183610757</v>
      </c>
      <c r="L11" s="29"/>
      <c r="M11" s="30"/>
      <c r="N11" s="29">
        <v>1800000000</v>
      </c>
      <c r="O11" s="30">
        <v>929622.4183610757</v>
      </c>
      <c r="P11" s="30">
        <v>929622.4183610757</v>
      </c>
      <c r="Q11" s="30">
        <v>0</v>
      </c>
      <c r="R11" s="30"/>
      <c r="S11" s="30"/>
      <c r="T11" s="30"/>
      <c r="U11" s="30"/>
      <c r="V11" s="30"/>
      <c r="W11" s="30"/>
      <c r="X11" s="30"/>
      <c r="Y11" s="30"/>
      <c r="Z11" s="54"/>
      <c r="AA11" s="54"/>
      <c r="AB11" s="54"/>
      <c r="AC11" s="54"/>
    </row>
    <row r="12" spans="1:29" ht="51" hidden="1" outlineLevel="1">
      <c r="A12" s="58" t="s">
        <v>46</v>
      </c>
      <c r="B12" s="59" t="s">
        <v>40</v>
      </c>
      <c r="C12" s="28" t="s">
        <v>142</v>
      </c>
      <c r="D12" s="31" t="s">
        <v>34</v>
      </c>
      <c r="E12" s="49" t="s">
        <v>170</v>
      </c>
      <c r="F12" s="31"/>
      <c r="G12" s="31"/>
      <c r="H12" s="31"/>
      <c r="I12" s="31"/>
      <c r="J12" s="29">
        <v>300000000</v>
      </c>
      <c r="K12" s="30">
        <v>154937.06972684595</v>
      </c>
      <c r="L12" s="29"/>
      <c r="M12" s="30"/>
      <c r="N12" s="29">
        <v>300000000</v>
      </c>
      <c r="O12" s="30">
        <v>154937.06972684595</v>
      </c>
      <c r="P12" s="30">
        <v>154937.06972684595</v>
      </c>
      <c r="Q12" s="30">
        <v>0</v>
      </c>
      <c r="R12" s="30"/>
      <c r="S12" s="30"/>
      <c r="T12" s="30"/>
      <c r="U12" s="30"/>
      <c r="V12" s="30"/>
      <c r="W12" s="30"/>
      <c r="X12" s="30"/>
      <c r="Y12" s="30"/>
      <c r="Z12" s="54"/>
      <c r="AA12" s="54"/>
      <c r="AB12" s="54"/>
      <c r="AC12" s="54"/>
    </row>
    <row r="13" spans="1:29" ht="51" hidden="1" outlineLevel="1">
      <c r="A13" s="58"/>
      <c r="B13" s="59"/>
      <c r="C13" s="28" t="s">
        <v>120</v>
      </c>
      <c r="D13" s="31" t="s">
        <v>9</v>
      </c>
      <c r="E13" s="60" t="s">
        <v>169</v>
      </c>
      <c r="F13" s="29">
        <v>2500000000</v>
      </c>
      <c r="G13" s="30">
        <v>1291142.2477237163</v>
      </c>
      <c r="H13" s="31"/>
      <c r="I13" s="31"/>
      <c r="J13" s="29">
        <v>0</v>
      </c>
      <c r="K13" s="30">
        <v>0</v>
      </c>
      <c r="L13" s="29"/>
      <c r="M13" s="30"/>
      <c r="N13" s="29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54"/>
      <c r="AA13" s="54"/>
      <c r="AB13" s="54"/>
      <c r="AC13" s="54"/>
    </row>
    <row r="14" spans="1:29" ht="38.25" hidden="1" outlineLevel="1">
      <c r="A14" s="58" t="s">
        <v>33</v>
      </c>
      <c r="B14" s="59" t="s">
        <v>40</v>
      </c>
      <c r="C14" s="28" t="s">
        <v>82</v>
      </c>
      <c r="D14" s="31" t="s">
        <v>9</v>
      </c>
      <c r="E14" s="60" t="s">
        <v>133</v>
      </c>
      <c r="F14" s="29"/>
      <c r="G14" s="30"/>
      <c r="H14" s="29">
        <v>1000000000</v>
      </c>
      <c r="I14" s="30">
        <v>516456.8990894865</v>
      </c>
      <c r="J14" s="29">
        <v>1000000000</v>
      </c>
      <c r="K14" s="30">
        <v>516456.8990894865</v>
      </c>
      <c r="L14" s="29"/>
      <c r="M14" s="30"/>
      <c r="N14" s="29">
        <v>1000000000</v>
      </c>
      <c r="O14" s="30">
        <v>516456.8990894865</v>
      </c>
      <c r="P14" s="30">
        <v>221396.72</v>
      </c>
      <c r="Q14" s="30">
        <v>273042.41</v>
      </c>
      <c r="R14" s="30">
        <v>273042.41</v>
      </c>
      <c r="S14" s="30">
        <v>273042.41</v>
      </c>
      <c r="T14" s="30">
        <v>273042.41</v>
      </c>
      <c r="U14" s="30"/>
      <c r="V14" s="30">
        <v>0</v>
      </c>
      <c r="W14" s="30"/>
      <c r="X14" s="30"/>
      <c r="Y14" s="30"/>
      <c r="Z14" s="54"/>
      <c r="AA14" s="54"/>
      <c r="AB14" s="54"/>
      <c r="AC14" s="54"/>
    </row>
    <row r="15" spans="1:29" ht="38.25" collapsed="1">
      <c r="A15" s="50" t="s">
        <v>33</v>
      </c>
      <c r="B15" s="51" t="s">
        <v>70</v>
      </c>
      <c r="C15" s="41" t="s">
        <v>156</v>
      </c>
      <c r="D15" s="6" t="s">
        <v>9</v>
      </c>
      <c r="E15" s="52" t="s">
        <v>169</v>
      </c>
      <c r="F15" s="6"/>
      <c r="G15" s="6"/>
      <c r="H15" s="11"/>
      <c r="I15" s="18"/>
      <c r="J15" s="11"/>
      <c r="K15" s="18"/>
      <c r="L15" s="11"/>
      <c r="M15" s="18"/>
      <c r="N15" s="11"/>
      <c r="O15" s="18"/>
      <c r="P15" s="18"/>
      <c r="Q15" s="18"/>
      <c r="R15" s="18"/>
      <c r="S15" s="18"/>
      <c r="T15" s="18"/>
      <c r="U15" s="18"/>
      <c r="V15" s="18">
        <v>223042.41</v>
      </c>
      <c r="W15" s="18"/>
      <c r="X15" s="18"/>
      <c r="Y15" s="45">
        <v>223027.01</v>
      </c>
      <c r="Z15" s="53">
        <v>223027.01</v>
      </c>
      <c r="AA15" s="81">
        <f aca="true" t="shared" si="0" ref="AA15:AA71">F15</f>
        <v>0</v>
      </c>
      <c r="AB15" s="82">
        <f>V15</f>
        <v>223042.41</v>
      </c>
      <c r="AC15" s="83" t="str">
        <f aca="true" t="shared" si="1" ref="AC15:AC71">IF(Z15=AB15,"NO","SI")</f>
        <v>SI</v>
      </c>
    </row>
    <row r="16" spans="1:30" ht="38.25" hidden="1" outlineLevel="1">
      <c r="A16" s="58" t="s">
        <v>33</v>
      </c>
      <c r="B16" s="59" t="s">
        <v>71</v>
      </c>
      <c r="C16" s="28" t="s">
        <v>157</v>
      </c>
      <c r="D16" s="31" t="s">
        <v>9</v>
      </c>
      <c r="E16" s="62" t="s">
        <v>169</v>
      </c>
      <c r="F16" s="31"/>
      <c r="G16" s="31"/>
      <c r="H16" s="29"/>
      <c r="I16" s="30"/>
      <c r="J16" s="29"/>
      <c r="K16" s="30"/>
      <c r="L16" s="29"/>
      <c r="M16" s="30"/>
      <c r="N16" s="29"/>
      <c r="O16" s="30"/>
      <c r="P16" s="30"/>
      <c r="Q16" s="30"/>
      <c r="R16" s="30"/>
      <c r="S16" s="30"/>
      <c r="T16" s="30"/>
      <c r="U16" s="30"/>
      <c r="V16" s="30">
        <v>50000</v>
      </c>
      <c r="W16" s="30"/>
      <c r="X16" s="30">
        <v>0</v>
      </c>
      <c r="Y16" s="30"/>
      <c r="Z16" s="54"/>
      <c r="AA16" s="85"/>
      <c r="AB16" s="86"/>
      <c r="AC16" s="87"/>
      <c r="AD16" s="88"/>
    </row>
    <row r="17" spans="1:29" s="67" customFormat="1" ht="38.25" collapsed="1">
      <c r="A17" s="64" t="s">
        <v>33</v>
      </c>
      <c r="B17" s="89" t="s">
        <v>71</v>
      </c>
      <c r="C17" s="41" t="s">
        <v>167</v>
      </c>
      <c r="D17" s="43" t="s">
        <v>9</v>
      </c>
      <c r="E17" s="52" t="s">
        <v>169</v>
      </c>
      <c r="F17" s="43"/>
      <c r="G17" s="43"/>
      <c r="H17" s="44"/>
      <c r="I17" s="45"/>
      <c r="J17" s="44"/>
      <c r="K17" s="45"/>
      <c r="L17" s="44"/>
      <c r="M17" s="45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>
        <v>50000</v>
      </c>
      <c r="Y17" s="45">
        <v>44628.67</v>
      </c>
      <c r="Z17" s="70">
        <v>44628.67</v>
      </c>
      <c r="AA17" s="81">
        <v>0</v>
      </c>
      <c r="AB17" s="82">
        <f>X17</f>
        <v>50000</v>
      </c>
      <c r="AC17" s="83" t="str">
        <f>IF(Z17=AB17,"NO","SI")</f>
        <v>SI</v>
      </c>
    </row>
    <row r="18" spans="1:29" ht="51" hidden="1" outlineLevel="1">
      <c r="A18" s="58" t="s">
        <v>37</v>
      </c>
      <c r="B18" s="59" t="s">
        <v>40</v>
      </c>
      <c r="C18" s="28" t="s">
        <v>83</v>
      </c>
      <c r="D18" s="31" t="s">
        <v>9</v>
      </c>
      <c r="E18" s="60" t="s">
        <v>169</v>
      </c>
      <c r="F18" s="29">
        <v>2000000000</v>
      </c>
      <c r="G18" s="30">
        <f>F18/1936.27</f>
        <v>1032913.798178973</v>
      </c>
      <c r="H18" s="29">
        <v>1000000000</v>
      </c>
      <c r="I18" s="30">
        <v>516456.8990894865</v>
      </c>
      <c r="J18" s="29">
        <v>1000000000</v>
      </c>
      <c r="K18" s="30">
        <v>516456.8990894865</v>
      </c>
      <c r="L18" s="29"/>
      <c r="M18" s="30"/>
      <c r="N18" s="29">
        <v>1000000000</v>
      </c>
      <c r="O18" s="30">
        <v>516456.8990894865</v>
      </c>
      <c r="P18" s="30">
        <v>516456.8990894865</v>
      </c>
      <c r="Q18" s="30">
        <v>0</v>
      </c>
      <c r="R18" s="30"/>
      <c r="S18" s="30"/>
      <c r="T18" s="30"/>
      <c r="U18" s="30"/>
      <c r="V18" s="30"/>
      <c r="W18" s="30"/>
      <c r="X18" s="30"/>
      <c r="Y18" s="30"/>
      <c r="Z18" s="54"/>
      <c r="AA18" s="54"/>
      <c r="AB18" s="54"/>
      <c r="AC18" s="54"/>
    </row>
    <row r="19" spans="1:29" ht="63.75" collapsed="1">
      <c r="A19" s="50" t="s">
        <v>38</v>
      </c>
      <c r="B19" s="51" t="s">
        <v>40</v>
      </c>
      <c r="C19" s="1" t="s">
        <v>145</v>
      </c>
      <c r="D19" s="16" t="s">
        <v>48</v>
      </c>
      <c r="E19" s="48" t="s">
        <v>170</v>
      </c>
      <c r="F19" s="6"/>
      <c r="G19" s="6"/>
      <c r="H19" s="11">
        <v>21400000000</v>
      </c>
      <c r="I19" s="18">
        <v>11052177.64051501</v>
      </c>
      <c r="J19" s="11">
        <v>21400000000</v>
      </c>
      <c r="K19" s="18">
        <v>11052177.64051501</v>
      </c>
      <c r="L19" s="11">
        <v>21400000000</v>
      </c>
      <c r="M19" s="18">
        <v>11052177.64051501</v>
      </c>
      <c r="N19" s="11">
        <v>21400000000</v>
      </c>
      <c r="O19" s="18">
        <v>11052177.64051501</v>
      </c>
      <c r="P19" s="18">
        <v>11347237.82</v>
      </c>
      <c r="Q19" s="18">
        <v>11347237.82</v>
      </c>
      <c r="R19" s="18">
        <v>11347237.82</v>
      </c>
      <c r="S19" s="18">
        <v>11347237.82</v>
      </c>
      <c r="T19" s="18">
        <v>11347237.82</v>
      </c>
      <c r="U19" s="18"/>
      <c r="V19" s="18">
        <v>11347237.82</v>
      </c>
      <c r="W19" s="18"/>
      <c r="X19" s="18"/>
      <c r="Y19" s="18">
        <v>11307722.98</v>
      </c>
      <c r="Z19" s="53">
        <v>11307722.98</v>
      </c>
      <c r="AA19" s="81">
        <f>H19</f>
        <v>21400000000</v>
      </c>
      <c r="AB19" s="82">
        <f>AA19/1936.27</f>
        <v>11052177.64051501</v>
      </c>
      <c r="AC19" s="83" t="str">
        <f t="shared" si="1"/>
        <v>SI</v>
      </c>
    </row>
    <row r="20" spans="1:29" ht="51" hidden="1" outlineLevel="1">
      <c r="A20" s="58" t="s">
        <v>39</v>
      </c>
      <c r="B20" s="59" t="s">
        <v>40</v>
      </c>
      <c r="C20" s="28" t="s">
        <v>139</v>
      </c>
      <c r="D20" s="42" t="s">
        <v>140</v>
      </c>
      <c r="E20" s="31" t="s">
        <v>47</v>
      </c>
      <c r="F20" s="31"/>
      <c r="G20" s="31"/>
      <c r="H20" s="29">
        <v>1050000000</v>
      </c>
      <c r="I20" s="30">
        <v>542279.7440439608</v>
      </c>
      <c r="J20" s="29">
        <v>0</v>
      </c>
      <c r="K20" s="30">
        <v>0</v>
      </c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54"/>
      <c r="AA20" s="54"/>
      <c r="AB20" s="54"/>
      <c r="AC20" s="54"/>
    </row>
    <row r="21" spans="1:29" ht="51" hidden="1" outlineLevel="1">
      <c r="A21" s="58" t="s">
        <v>39</v>
      </c>
      <c r="B21" s="59" t="s">
        <v>40</v>
      </c>
      <c r="C21" s="28" t="s">
        <v>98</v>
      </c>
      <c r="D21" s="42" t="s">
        <v>48</v>
      </c>
      <c r="E21" s="31" t="s">
        <v>47</v>
      </c>
      <c r="F21" s="31"/>
      <c r="G21" s="31"/>
      <c r="H21" s="29"/>
      <c r="I21" s="30"/>
      <c r="J21" s="29"/>
      <c r="K21" s="30"/>
      <c r="L21" s="29">
        <v>1050000000</v>
      </c>
      <c r="M21" s="30">
        <v>542279.7440439608</v>
      </c>
      <c r="N21" s="73">
        <v>0</v>
      </c>
      <c r="O21" s="30"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72"/>
      <c r="AA21" s="54"/>
      <c r="AB21" s="54"/>
      <c r="AC21" s="54"/>
    </row>
    <row r="22" spans="1:29" s="67" customFormat="1" ht="25.5" collapsed="1">
      <c r="A22" s="64" t="s">
        <v>39</v>
      </c>
      <c r="B22" s="65" t="s">
        <v>40</v>
      </c>
      <c r="C22" s="41" t="s">
        <v>66</v>
      </c>
      <c r="D22" s="33" t="s">
        <v>140</v>
      </c>
      <c r="E22" s="43" t="s">
        <v>47</v>
      </c>
      <c r="F22" s="43"/>
      <c r="G22" s="43"/>
      <c r="H22" s="44"/>
      <c r="I22" s="45"/>
      <c r="J22" s="44">
        <v>1050000000</v>
      </c>
      <c r="K22" s="45">
        <v>542279.7440439608</v>
      </c>
      <c r="L22" s="44">
        <v>0</v>
      </c>
      <c r="M22" s="45">
        <v>0</v>
      </c>
      <c r="N22" s="44">
        <v>1050000000</v>
      </c>
      <c r="O22" s="45">
        <v>542279.7440439608</v>
      </c>
      <c r="P22" s="45">
        <v>542279.7440439608</v>
      </c>
      <c r="Q22" s="45">
        <v>542279.74</v>
      </c>
      <c r="R22" s="45">
        <v>542279.74</v>
      </c>
      <c r="S22" s="45">
        <v>542279.74</v>
      </c>
      <c r="T22" s="45">
        <v>542279.74</v>
      </c>
      <c r="U22" s="45"/>
      <c r="V22" s="45">
        <v>542279.74</v>
      </c>
      <c r="W22" s="45"/>
      <c r="X22" s="45"/>
      <c r="Y22" s="45">
        <v>542279.74</v>
      </c>
      <c r="Z22" s="70">
        <v>542279.74</v>
      </c>
      <c r="AA22" s="81">
        <f>J22</f>
        <v>1050000000</v>
      </c>
      <c r="AB22" s="82">
        <f>AA22/1936.27</f>
        <v>542279.7440439608</v>
      </c>
      <c r="AC22" s="83" t="str">
        <f t="shared" si="1"/>
        <v>SI</v>
      </c>
    </row>
    <row r="23" spans="1:29" ht="38.25">
      <c r="A23" s="50" t="s">
        <v>53</v>
      </c>
      <c r="B23" s="51" t="s">
        <v>40</v>
      </c>
      <c r="C23" s="1" t="s">
        <v>54</v>
      </c>
      <c r="D23" s="6" t="s">
        <v>9</v>
      </c>
      <c r="E23" s="52" t="s">
        <v>169</v>
      </c>
      <c r="F23" s="6"/>
      <c r="G23" s="6"/>
      <c r="H23" s="6"/>
      <c r="I23" s="6"/>
      <c r="J23" s="11"/>
      <c r="K23" s="18"/>
      <c r="L23" s="11"/>
      <c r="M23" s="18"/>
      <c r="N23" s="18"/>
      <c r="O23" s="18"/>
      <c r="P23" s="18"/>
      <c r="Q23" s="18">
        <v>361519.82</v>
      </c>
      <c r="R23" s="18">
        <v>361519.82</v>
      </c>
      <c r="S23" s="18">
        <v>361519.82</v>
      </c>
      <c r="T23" s="18">
        <v>361519.82</v>
      </c>
      <c r="U23" s="18"/>
      <c r="V23" s="18">
        <v>361519.82</v>
      </c>
      <c r="W23" s="18"/>
      <c r="X23" s="18"/>
      <c r="Y23" s="45">
        <v>361517.29</v>
      </c>
      <c r="Z23" s="53">
        <v>361517.29</v>
      </c>
      <c r="AA23" s="81">
        <v>0</v>
      </c>
      <c r="AB23" s="82">
        <f>Q23</f>
        <v>361519.82</v>
      </c>
      <c r="AC23" s="83" t="str">
        <f t="shared" si="1"/>
        <v>SI</v>
      </c>
    </row>
    <row r="24" spans="1:29" ht="38.25" hidden="1" outlineLevel="1">
      <c r="A24" s="58" t="s">
        <v>36</v>
      </c>
      <c r="B24" s="59" t="s">
        <v>40</v>
      </c>
      <c r="C24" s="28" t="s">
        <v>84</v>
      </c>
      <c r="D24" s="31" t="s">
        <v>4</v>
      </c>
      <c r="E24" s="49" t="s">
        <v>169</v>
      </c>
      <c r="F24" s="31"/>
      <c r="G24" s="31"/>
      <c r="H24" s="31"/>
      <c r="I24" s="31"/>
      <c r="J24" s="29">
        <v>4500000000</v>
      </c>
      <c r="K24" s="30">
        <v>2324056.045902689</v>
      </c>
      <c r="L24" s="29"/>
      <c r="M24" s="30"/>
      <c r="N24" s="29">
        <v>4500000000</v>
      </c>
      <c r="O24" s="30">
        <v>2324056.045902689</v>
      </c>
      <c r="P24" s="30">
        <v>2324056.045902689</v>
      </c>
      <c r="Q24" s="30">
        <v>0</v>
      </c>
      <c r="R24" s="30"/>
      <c r="S24" s="30"/>
      <c r="T24" s="30"/>
      <c r="U24" s="30"/>
      <c r="V24" s="30"/>
      <c r="W24" s="30"/>
      <c r="X24" s="30"/>
      <c r="Y24" s="30"/>
      <c r="Z24" s="54"/>
      <c r="AA24" s="54"/>
      <c r="AB24" s="54"/>
      <c r="AC24" s="54"/>
    </row>
    <row r="25" spans="1:29" ht="76.5" hidden="1" outlineLevel="1">
      <c r="A25" s="58" t="s">
        <v>29</v>
      </c>
      <c r="B25" s="59" t="s">
        <v>40</v>
      </c>
      <c r="C25" s="28" t="s">
        <v>85</v>
      </c>
      <c r="D25" s="31" t="s">
        <v>4</v>
      </c>
      <c r="E25" s="49" t="s">
        <v>169</v>
      </c>
      <c r="F25" s="29">
        <v>1200000000</v>
      </c>
      <c r="G25" s="30">
        <v>619748.2789073838</v>
      </c>
      <c r="H25" s="31"/>
      <c r="I25" s="31"/>
      <c r="J25" s="29">
        <v>1200000000</v>
      </c>
      <c r="K25" s="30">
        <v>619748.2789073838</v>
      </c>
      <c r="L25" s="13"/>
      <c r="M25" s="28"/>
      <c r="N25" s="29">
        <v>1200000000</v>
      </c>
      <c r="O25" s="30">
        <v>619748.2789073838</v>
      </c>
      <c r="P25" s="30">
        <v>619748.2789073838</v>
      </c>
      <c r="Q25" s="30">
        <v>0</v>
      </c>
      <c r="R25" s="30"/>
      <c r="S25" s="30"/>
      <c r="T25" s="30"/>
      <c r="U25" s="30"/>
      <c r="V25" s="30"/>
      <c r="W25" s="30"/>
      <c r="X25" s="30"/>
      <c r="Y25" s="30"/>
      <c r="Z25" s="54"/>
      <c r="AA25" s="54"/>
      <c r="AB25" s="54"/>
      <c r="AC25" s="54"/>
    </row>
    <row r="26" spans="1:29" ht="25.5" hidden="1" outlineLevel="1">
      <c r="A26" s="58"/>
      <c r="B26" s="59"/>
      <c r="C26" s="28" t="s">
        <v>118</v>
      </c>
      <c r="D26" s="31" t="s">
        <v>4</v>
      </c>
      <c r="E26" s="49" t="s">
        <v>169</v>
      </c>
      <c r="F26" s="29">
        <v>1000000000</v>
      </c>
      <c r="G26" s="30">
        <v>516456.8990894865</v>
      </c>
      <c r="H26" s="29">
        <v>0</v>
      </c>
      <c r="I26" s="30">
        <v>0</v>
      </c>
      <c r="J26" s="29"/>
      <c r="K26" s="30"/>
      <c r="L26" s="13"/>
      <c r="M26" s="28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54"/>
      <c r="AA26" s="54"/>
      <c r="AB26" s="54"/>
      <c r="AC26" s="54"/>
    </row>
    <row r="27" spans="1:29" ht="51" hidden="1" outlineLevel="1">
      <c r="A27" s="58"/>
      <c r="B27" s="59"/>
      <c r="C27" s="28" t="s">
        <v>119</v>
      </c>
      <c r="D27" s="31" t="s">
        <v>14</v>
      </c>
      <c r="E27" s="49" t="s">
        <v>116</v>
      </c>
      <c r="F27" s="29">
        <v>600000000</v>
      </c>
      <c r="G27" s="30">
        <v>309874.1394536919</v>
      </c>
      <c r="H27" s="29">
        <v>0</v>
      </c>
      <c r="I27" s="30">
        <v>0</v>
      </c>
      <c r="J27" s="29"/>
      <c r="K27" s="30"/>
      <c r="L27" s="13"/>
      <c r="M27" s="28"/>
      <c r="N27" s="29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54"/>
      <c r="AA27" s="54"/>
      <c r="AB27" s="54"/>
      <c r="AC27" s="54"/>
    </row>
    <row r="28" spans="1:29" ht="114.75" collapsed="1">
      <c r="A28" s="50" t="s">
        <v>29</v>
      </c>
      <c r="B28" s="51" t="s">
        <v>40</v>
      </c>
      <c r="C28" s="1" t="s">
        <v>65</v>
      </c>
      <c r="D28" s="6" t="s">
        <v>4</v>
      </c>
      <c r="E28" s="48" t="s">
        <v>169</v>
      </c>
      <c r="F28" s="6"/>
      <c r="G28" s="6"/>
      <c r="H28" s="6"/>
      <c r="I28" s="6"/>
      <c r="J28" s="11"/>
      <c r="K28" s="18"/>
      <c r="L28" s="11"/>
      <c r="M28" s="18"/>
      <c r="N28" s="18"/>
      <c r="O28" s="18"/>
      <c r="P28" s="18"/>
      <c r="Q28" s="18">
        <v>1239496.56</v>
      </c>
      <c r="R28" s="18">
        <v>1239496.56</v>
      </c>
      <c r="S28" s="18">
        <v>1439496.56</v>
      </c>
      <c r="T28" s="18">
        <v>1439496.56</v>
      </c>
      <c r="U28" s="18"/>
      <c r="V28" s="18">
        <v>1439496.56</v>
      </c>
      <c r="W28" s="18"/>
      <c r="X28" s="18"/>
      <c r="Y28" s="45">
        <v>1439467.7</v>
      </c>
      <c r="Z28" s="53">
        <v>1439467.7</v>
      </c>
      <c r="AA28" s="81">
        <v>0</v>
      </c>
      <c r="AB28" s="82">
        <f>Q28</f>
        <v>1239496.56</v>
      </c>
      <c r="AC28" s="83" t="str">
        <f t="shared" si="1"/>
        <v>SI</v>
      </c>
    </row>
    <row r="29" spans="1:29" ht="25.5" hidden="1" outlineLevel="1">
      <c r="A29" s="58" t="s">
        <v>30</v>
      </c>
      <c r="B29" s="59" t="s">
        <v>40</v>
      </c>
      <c r="C29" s="28" t="s">
        <v>86</v>
      </c>
      <c r="D29" s="31" t="s">
        <v>4</v>
      </c>
      <c r="E29" s="49" t="s">
        <v>169</v>
      </c>
      <c r="F29" s="31"/>
      <c r="G29" s="31"/>
      <c r="H29" s="31"/>
      <c r="I29" s="31"/>
      <c r="J29" s="29">
        <v>1200000000</v>
      </c>
      <c r="K29" s="30">
        <v>619748.2789073838</v>
      </c>
      <c r="L29" s="29"/>
      <c r="M29" s="30"/>
      <c r="N29" s="29">
        <v>1200000000</v>
      </c>
      <c r="O29" s="30">
        <v>619748.2789073838</v>
      </c>
      <c r="P29" s="30">
        <v>619748.2789073838</v>
      </c>
      <c r="Q29" s="30">
        <v>0</v>
      </c>
      <c r="R29" s="30"/>
      <c r="S29" s="30"/>
      <c r="T29" s="30"/>
      <c r="U29" s="30"/>
      <c r="V29" s="30"/>
      <c r="W29" s="30"/>
      <c r="X29" s="30"/>
      <c r="Y29" s="30"/>
      <c r="Z29" s="54"/>
      <c r="AA29" s="54"/>
      <c r="AB29" s="54"/>
      <c r="AC29" s="54"/>
    </row>
    <row r="30" spans="1:29" ht="38.25" hidden="1" outlineLevel="1">
      <c r="A30" s="58" t="s">
        <v>35</v>
      </c>
      <c r="B30" s="59" t="s">
        <v>40</v>
      </c>
      <c r="C30" s="28" t="s">
        <v>87</v>
      </c>
      <c r="D30" s="31" t="s">
        <v>4</v>
      </c>
      <c r="E30" s="49" t="s">
        <v>169</v>
      </c>
      <c r="F30" s="31"/>
      <c r="G30" s="31"/>
      <c r="H30" s="29">
        <v>250000000</v>
      </c>
      <c r="I30" s="30">
        <v>129114.22477237163</v>
      </c>
      <c r="J30" s="29">
        <v>250000000</v>
      </c>
      <c r="K30" s="30">
        <v>129114.22477237163</v>
      </c>
      <c r="L30" s="29"/>
      <c r="M30" s="30"/>
      <c r="N30" s="29">
        <v>250000000</v>
      </c>
      <c r="O30" s="30">
        <v>129114.22477237163</v>
      </c>
      <c r="P30" s="30">
        <v>129114.22477237163</v>
      </c>
      <c r="Q30" s="30">
        <v>0</v>
      </c>
      <c r="R30" s="30"/>
      <c r="S30" s="30"/>
      <c r="T30" s="30"/>
      <c r="U30" s="30"/>
      <c r="V30" s="30"/>
      <c r="W30" s="30"/>
      <c r="X30" s="30"/>
      <c r="Y30" s="30"/>
      <c r="Z30" s="54"/>
      <c r="AA30" s="54"/>
      <c r="AB30" s="54"/>
      <c r="AC30" s="54"/>
    </row>
    <row r="31" spans="1:29" ht="51" collapsed="1">
      <c r="A31" s="50" t="s">
        <v>35</v>
      </c>
      <c r="B31" s="51" t="s">
        <v>40</v>
      </c>
      <c r="C31" s="1" t="s">
        <v>110</v>
      </c>
      <c r="D31" s="16" t="s">
        <v>4</v>
      </c>
      <c r="E31" s="48" t="s">
        <v>169</v>
      </c>
      <c r="F31" s="6"/>
      <c r="G31" s="6"/>
      <c r="H31" s="6"/>
      <c r="I31" s="6"/>
      <c r="J31" s="11"/>
      <c r="K31" s="18"/>
      <c r="L31" s="11"/>
      <c r="M31" s="18"/>
      <c r="N31" s="11"/>
      <c r="O31" s="18"/>
      <c r="P31" s="18"/>
      <c r="Q31" s="18">
        <v>86674.76</v>
      </c>
      <c r="R31" s="18">
        <v>86674.76</v>
      </c>
      <c r="S31" s="18">
        <v>86674.76</v>
      </c>
      <c r="T31" s="18">
        <v>86764.76</v>
      </c>
      <c r="U31" s="18"/>
      <c r="V31" s="18">
        <v>86764.76</v>
      </c>
      <c r="W31" s="18"/>
      <c r="X31" s="18"/>
      <c r="Y31" s="45">
        <v>86764.76</v>
      </c>
      <c r="Z31" s="53">
        <v>86764.76</v>
      </c>
      <c r="AA31" s="81">
        <f t="shared" si="0"/>
        <v>0</v>
      </c>
      <c r="AB31" s="82">
        <f>Z31</f>
        <v>86764.76</v>
      </c>
      <c r="AC31" s="83" t="str">
        <f t="shared" si="1"/>
        <v>NO</v>
      </c>
    </row>
    <row r="32" spans="1:29" ht="25.5">
      <c r="A32" s="50" t="s">
        <v>55</v>
      </c>
      <c r="B32" s="51" t="s">
        <v>40</v>
      </c>
      <c r="C32" s="1" t="s">
        <v>59</v>
      </c>
      <c r="D32" s="16" t="s">
        <v>4</v>
      </c>
      <c r="E32" s="48" t="s">
        <v>169</v>
      </c>
      <c r="F32" s="6"/>
      <c r="G32" s="6"/>
      <c r="H32" s="6"/>
      <c r="I32" s="6"/>
      <c r="J32" s="11"/>
      <c r="K32" s="18"/>
      <c r="L32" s="11"/>
      <c r="M32" s="18"/>
      <c r="N32" s="18"/>
      <c r="O32" s="18"/>
      <c r="P32" s="18"/>
      <c r="Q32" s="18">
        <v>558806.36</v>
      </c>
      <c r="R32" s="18">
        <v>558806.36</v>
      </c>
      <c r="S32" s="18">
        <v>558896.36</v>
      </c>
      <c r="T32" s="18">
        <v>558806.36</v>
      </c>
      <c r="U32" s="18"/>
      <c r="V32" s="18">
        <v>558806.36</v>
      </c>
      <c r="W32" s="18"/>
      <c r="X32" s="18"/>
      <c r="Y32" s="45">
        <v>542921.3</v>
      </c>
      <c r="Z32" s="53">
        <v>542921.3</v>
      </c>
      <c r="AA32" s="81">
        <f t="shared" si="0"/>
        <v>0</v>
      </c>
      <c r="AB32" s="82">
        <f>Q32</f>
        <v>558806.36</v>
      </c>
      <c r="AC32" s="83" t="str">
        <f t="shared" si="1"/>
        <v>SI</v>
      </c>
    </row>
    <row r="33" spans="1:29" ht="25.5">
      <c r="A33" s="50" t="s">
        <v>56</v>
      </c>
      <c r="B33" s="51" t="s">
        <v>40</v>
      </c>
      <c r="C33" s="1" t="s">
        <v>67</v>
      </c>
      <c r="D33" s="16" t="s">
        <v>4</v>
      </c>
      <c r="E33" s="48" t="s">
        <v>169</v>
      </c>
      <c r="F33" s="6"/>
      <c r="G33" s="6"/>
      <c r="H33" s="6"/>
      <c r="I33" s="6"/>
      <c r="J33" s="11"/>
      <c r="K33" s="18"/>
      <c r="L33" s="11"/>
      <c r="M33" s="18"/>
      <c r="N33" s="18"/>
      <c r="O33" s="18"/>
      <c r="P33" s="18"/>
      <c r="Q33" s="18">
        <v>1032913.8</v>
      </c>
      <c r="R33" s="18">
        <v>532913.8</v>
      </c>
      <c r="S33" s="18">
        <v>532913.8</v>
      </c>
      <c r="T33" s="18">
        <v>532913.8</v>
      </c>
      <c r="U33" s="18"/>
      <c r="V33" s="18">
        <v>532913.8</v>
      </c>
      <c r="W33" s="18"/>
      <c r="X33" s="18"/>
      <c r="Y33" s="45">
        <v>532228.99</v>
      </c>
      <c r="Z33" s="53">
        <v>532228.99</v>
      </c>
      <c r="AA33" s="81">
        <f t="shared" si="0"/>
        <v>0</v>
      </c>
      <c r="AB33" s="82">
        <f>Q33</f>
        <v>1032913.8</v>
      </c>
      <c r="AC33" s="83" t="str">
        <f t="shared" si="1"/>
        <v>SI</v>
      </c>
    </row>
    <row r="34" spans="1:29" ht="25.5">
      <c r="A34" s="50" t="s">
        <v>57</v>
      </c>
      <c r="B34" s="51" t="s">
        <v>40</v>
      </c>
      <c r="C34" s="1" t="s">
        <v>60</v>
      </c>
      <c r="D34" s="16" t="s">
        <v>4</v>
      </c>
      <c r="E34" s="48" t="s">
        <v>169</v>
      </c>
      <c r="F34" s="6"/>
      <c r="G34" s="6"/>
      <c r="H34" s="6"/>
      <c r="I34" s="6"/>
      <c r="J34" s="11"/>
      <c r="K34" s="18"/>
      <c r="L34" s="11"/>
      <c r="M34" s="18"/>
      <c r="N34" s="18"/>
      <c r="O34" s="18"/>
      <c r="P34" s="18"/>
      <c r="Q34" s="18">
        <v>620000</v>
      </c>
      <c r="R34" s="18">
        <v>620000</v>
      </c>
      <c r="S34" s="18">
        <v>420000</v>
      </c>
      <c r="T34" s="18">
        <v>420000</v>
      </c>
      <c r="U34" s="18"/>
      <c r="V34" s="18">
        <v>420000</v>
      </c>
      <c r="W34" s="18"/>
      <c r="X34" s="18"/>
      <c r="Y34" s="18">
        <v>419977.66</v>
      </c>
      <c r="Z34" s="53">
        <v>419977.66</v>
      </c>
      <c r="AA34" s="81">
        <f t="shared" si="0"/>
        <v>0</v>
      </c>
      <c r="AB34" s="82">
        <f>Q34</f>
        <v>620000</v>
      </c>
      <c r="AC34" s="83" t="str">
        <f t="shared" si="1"/>
        <v>SI</v>
      </c>
    </row>
    <row r="35" spans="1:29" ht="25.5">
      <c r="A35" s="50" t="s">
        <v>58</v>
      </c>
      <c r="B35" s="51" t="s">
        <v>40</v>
      </c>
      <c r="C35" s="1" t="s">
        <v>61</v>
      </c>
      <c r="D35" s="16" t="s">
        <v>4</v>
      </c>
      <c r="E35" s="48" t="s">
        <v>169</v>
      </c>
      <c r="F35" s="6"/>
      <c r="G35" s="6"/>
      <c r="H35" s="6"/>
      <c r="I35" s="6"/>
      <c r="J35" s="11"/>
      <c r="K35" s="18"/>
      <c r="L35" s="11"/>
      <c r="M35" s="18"/>
      <c r="N35" s="18"/>
      <c r="O35" s="18"/>
      <c r="P35" s="18"/>
      <c r="Q35" s="18">
        <v>103291.38</v>
      </c>
      <c r="R35" s="18">
        <v>103291.38</v>
      </c>
      <c r="S35" s="18">
        <v>103291.38</v>
      </c>
      <c r="T35" s="18">
        <v>103291.38</v>
      </c>
      <c r="U35" s="18"/>
      <c r="V35" s="18">
        <v>103291.38</v>
      </c>
      <c r="W35" s="18"/>
      <c r="X35" s="18"/>
      <c r="Y35" s="45">
        <v>103291.38</v>
      </c>
      <c r="Z35" s="53">
        <v>103291.38</v>
      </c>
      <c r="AA35" s="81">
        <f t="shared" si="0"/>
        <v>0</v>
      </c>
      <c r="AB35" s="82">
        <f>Q35</f>
        <v>103291.38</v>
      </c>
      <c r="AC35" s="83" t="str">
        <f t="shared" si="1"/>
        <v>NO</v>
      </c>
    </row>
    <row r="36" spans="1:29" ht="38.25">
      <c r="A36" s="50" t="s">
        <v>62</v>
      </c>
      <c r="B36" s="51" t="s">
        <v>40</v>
      </c>
      <c r="C36" s="1" t="s">
        <v>63</v>
      </c>
      <c r="D36" s="16" t="s">
        <v>4</v>
      </c>
      <c r="E36" s="48" t="s">
        <v>169</v>
      </c>
      <c r="F36" s="6"/>
      <c r="G36" s="6"/>
      <c r="H36" s="6"/>
      <c r="I36" s="6"/>
      <c r="J36" s="11"/>
      <c r="K36" s="18"/>
      <c r="L36" s="11"/>
      <c r="M36" s="18"/>
      <c r="N36" s="18"/>
      <c r="O36" s="18"/>
      <c r="P36" s="18"/>
      <c r="Q36" s="18">
        <v>51393.97</v>
      </c>
      <c r="R36" s="18">
        <v>51393.97</v>
      </c>
      <c r="S36" s="18">
        <v>51393.97</v>
      </c>
      <c r="T36" s="18">
        <v>51393.97</v>
      </c>
      <c r="U36" s="18"/>
      <c r="V36" s="18">
        <v>51393.97</v>
      </c>
      <c r="W36" s="18"/>
      <c r="X36" s="18"/>
      <c r="Y36" s="45">
        <v>51000</v>
      </c>
      <c r="Z36" s="53">
        <v>51000</v>
      </c>
      <c r="AA36" s="81">
        <f t="shared" si="0"/>
        <v>0</v>
      </c>
      <c r="AB36" s="82">
        <f>Q36</f>
        <v>51393.97</v>
      </c>
      <c r="AC36" s="83" t="str">
        <f t="shared" si="1"/>
        <v>SI</v>
      </c>
    </row>
    <row r="37" spans="1:29" ht="51">
      <c r="A37" s="50" t="s">
        <v>64</v>
      </c>
      <c r="B37" s="51" t="s">
        <v>40</v>
      </c>
      <c r="C37" s="69" t="s">
        <v>159</v>
      </c>
      <c r="D37" s="16" t="s">
        <v>4</v>
      </c>
      <c r="E37" s="48" t="s">
        <v>169</v>
      </c>
      <c r="F37" s="6"/>
      <c r="G37" s="6"/>
      <c r="H37" s="6"/>
      <c r="I37" s="6"/>
      <c r="J37" s="11"/>
      <c r="K37" s="18"/>
      <c r="L37" s="11"/>
      <c r="M37" s="18"/>
      <c r="N37" s="18"/>
      <c r="O37" s="18"/>
      <c r="P37" s="18"/>
      <c r="Q37" s="18"/>
      <c r="R37" s="18">
        <v>500000</v>
      </c>
      <c r="S37" s="18">
        <v>500000</v>
      </c>
      <c r="T37" s="18">
        <v>500000</v>
      </c>
      <c r="U37" s="18"/>
      <c r="V37" s="18">
        <v>500000</v>
      </c>
      <c r="W37" s="18"/>
      <c r="X37" s="18"/>
      <c r="Y37" s="45">
        <v>475226.54</v>
      </c>
      <c r="Z37" s="53">
        <v>475226.54</v>
      </c>
      <c r="AA37" s="81">
        <f t="shared" si="0"/>
        <v>0</v>
      </c>
      <c r="AB37" s="82">
        <f>R37</f>
        <v>500000</v>
      </c>
      <c r="AC37" s="83" t="str">
        <f t="shared" si="1"/>
        <v>SI</v>
      </c>
    </row>
    <row r="38" spans="1:29" ht="15.75">
      <c r="A38" s="50"/>
      <c r="B38" s="51"/>
      <c r="C38" s="40" t="s">
        <v>88</v>
      </c>
      <c r="D38" s="16"/>
      <c r="E38" s="6"/>
      <c r="F38" s="6"/>
      <c r="G38" s="6"/>
      <c r="H38" s="6"/>
      <c r="I38" s="6"/>
      <c r="J38" s="11"/>
      <c r="K38" s="18"/>
      <c r="L38" s="11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53"/>
      <c r="AA38" s="81"/>
      <c r="AB38" s="82"/>
      <c r="AC38" s="83"/>
    </row>
    <row r="39" spans="1:29" ht="63.75" hidden="1" outlineLevel="1">
      <c r="A39" s="58" t="s">
        <v>8</v>
      </c>
      <c r="B39" s="59" t="s">
        <v>40</v>
      </c>
      <c r="C39" s="26" t="s">
        <v>124</v>
      </c>
      <c r="D39" s="15" t="s">
        <v>14</v>
      </c>
      <c r="E39" s="62" t="s">
        <v>169</v>
      </c>
      <c r="F39" s="14">
        <v>4000000000</v>
      </c>
      <c r="G39" s="20">
        <v>2065827.596357946</v>
      </c>
      <c r="H39" s="15"/>
      <c r="I39" s="15"/>
      <c r="J39" s="14">
        <v>4000000000</v>
      </c>
      <c r="K39" s="20">
        <v>2065827.596357946</v>
      </c>
      <c r="L39" s="20"/>
      <c r="M39" s="20"/>
      <c r="N39" s="14">
        <v>4000000000</v>
      </c>
      <c r="O39" s="20">
        <v>2065827.596357946</v>
      </c>
      <c r="P39" s="20">
        <v>2065827.596357946</v>
      </c>
      <c r="Q39" s="20">
        <v>0</v>
      </c>
      <c r="R39" s="20"/>
      <c r="S39" s="14"/>
      <c r="T39" s="20"/>
      <c r="U39" s="20"/>
      <c r="V39" s="20"/>
      <c r="W39" s="20"/>
      <c r="X39" s="20"/>
      <c r="Y39" s="30"/>
      <c r="Z39" s="56"/>
      <c r="AA39" s="56"/>
      <c r="AB39" s="56"/>
      <c r="AC39" s="56"/>
    </row>
    <row r="40" spans="1:29" ht="89.25" collapsed="1">
      <c r="A40" s="50" t="s">
        <v>8</v>
      </c>
      <c r="B40" s="51" t="s">
        <v>40</v>
      </c>
      <c r="C40" s="4" t="s">
        <v>168</v>
      </c>
      <c r="D40" s="5" t="s">
        <v>14</v>
      </c>
      <c r="E40" s="52" t="s">
        <v>169</v>
      </c>
      <c r="F40" s="5"/>
      <c r="G40" s="5"/>
      <c r="H40" s="5"/>
      <c r="I40" s="5"/>
      <c r="J40" s="3"/>
      <c r="K40" s="19"/>
      <c r="L40" s="19"/>
      <c r="M40" s="19"/>
      <c r="N40" s="3"/>
      <c r="O40" s="19"/>
      <c r="P40" s="19"/>
      <c r="Q40" s="21">
        <v>2065827.6</v>
      </c>
      <c r="R40" s="19"/>
      <c r="S40" s="3"/>
      <c r="T40" s="3"/>
      <c r="U40" s="19">
        <v>2005827.6</v>
      </c>
      <c r="V40" s="19"/>
      <c r="W40" s="19"/>
      <c r="X40" s="19"/>
      <c r="Y40" s="19">
        <v>2050827.6</v>
      </c>
      <c r="Z40" s="53">
        <v>2050827.6</v>
      </c>
      <c r="AA40" s="81">
        <f t="shared" si="0"/>
        <v>0</v>
      </c>
      <c r="AB40" s="82">
        <f>Q40</f>
        <v>2065827.6</v>
      </c>
      <c r="AC40" s="83" t="str">
        <f t="shared" si="1"/>
        <v>SI</v>
      </c>
    </row>
    <row r="41" spans="1:29" ht="51">
      <c r="A41" s="50" t="s">
        <v>10</v>
      </c>
      <c r="B41" s="51" t="s">
        <v>40</v>
      </c>
      <c r="C41" s="75" t="s">
        <v>146</v>
      </c>
      <c r="D41" s="5" t="s">
        <v>14</v>
      </c>
      <c r="E41" s="52" t="s">
        <v>125</v>
      </c>
      <c r="F41" s="3">
        <v>300000000</v>
      </c>
      <c r="G41" s="19">
        <v>154937.06972684595</v>
      </c>
      <c r="H41" s="5"/>
      <c r="I41" s="5"/>
      <c r="J41" s="3">
        <v>300000000</v>
      </c>
      <c r="K41" s="19">
        <v>154937.06972684595</v>
      </c>
      <c r="L41" s="19"/>
      <c r="M41" s="19"/>
      <c r="N41" s="3">
        <v>300000000</v>
      </c>
      <c r="O41" s="19">
        <v>154937.06972684595</v>
      </c>
      <c r="P41" s="21">
        <v>154937.06972684595</v>
      </c>
      <c r="Q41" s="21">
        <v>220006.41</v>
      </c>
      <c r="R41" s="19"/>
      <c r="S41" s="3"/>
      <c r="T41" s="3"/>
      <c r="U41" s="21">
        <v>220006.41</v>
      </c>
      <c r="V41" s="21"/>
      <c r="W41" s="21"/>
      <c r="X41" s="21"/>
      <c r="Y41" s="21">
        <v>220006.41</v>
      </c>
      <c r="Z41" s="53">
        <v>220006.41</v>
      </c>
      <c r="AA41" s="81">
        <f t="shared" si="0"/>
        <v>300000000</v>
      </c>
      <c r="AB41" s="82">
        <f>AA41/1936.27</f>
        <v>154937.06972684595</v>
      </c>
      <c r="AC41" s="83" t="str">
        <f t="shared" si="1"/>
        <v>SI</v>
      </c>
    </row>
    <row r="42" spans="1:29" ht="63.75">
      <c r="A42" s="50" t="s">
        <v>11</v>
      </c>
      <c r="B42" s="51" t="s">
        <v>40</v>
      </c>
      <c r="C42" s="4" t="s">
        <v>104</v>
      </c>
      <c r="D42" s="5" t="s">
        <v>14</v>
      </c>
      <c r="E42" s="52" t="s">
        <v>126</v>
      </c>
      <c r="F42" s="24">
        <v>600000000</v>
      </c>
      <c r="G42" s="21">
        <v>309874.1394536919</v>
      </c>
      <c r="H42" s="25"/>
      <c r="I42" s="25"/>
      <c r="J42" s="24">
        <v>600000000</v>
      </c>
      <c r="K42" s="21">
        <v>309874.1394536919</v>
      </c>
      <c r="L42" s="21"/>
      <c r="M42" s="21"/>
      <c r="N42" s="24">
        <v>600000000</v>
      </c>
      <c r="O42" s="21">
        <v>309874.1394536919</v>
      </c>
      <c r="P42" s="21">
        <v>309874.1394536919</v>
      </c>
      <c r="Q42" s="21">
        <v>309874.1394536919</v>
      </c>
      <c r="R42" s="19"/>
      <c r="S42" s="3"/>
      <c r="T42" s="3"/>
      <c r="U42" s="21">
        <v>309874.14</v>
      </c>
      <c r="V42" s="21"/>
      <c r="W42" s="21"/>
      <c r="X42" s="21"/>
      <c r="Y42" s="21">
        <v>309874.14</v>
      </c>
      <c r="Z42" s="53">
        <v>309874.14</v>
      </c>
      <c r="AA42" s="81">
        <f t="shared" si="0"/>
        <v>600000000</v>
      </c>
      <c r="AB42" s="82">
        <f>AA42/1936.27</f>
        <v>309874.1394536919</v>
      </c>
      <c r="AC42" s="83" t="str">
        <f t="shared" si="1"/>
        <v>SI</v>
      </c>
    </row>
    <row r="43" spans="1:29" ht="51">
      <c r="A43" s="50" t="s">
        <v>12</v>
      </c>
      <c r="B43" s="51" t="s">
        <v>40</v>
      </c>
      <c r="C43" s="4" t="s">
        <v>105</v>
      </c>
      <c r="D43" s="5" t="s">
        <v>14</v>
      </c>
      <c r="E43" s="52" t="s">
        <v>127</v>
      </c>
      <c r="F43" s="3">
        <v>300000000</v>
      </c>
      <c r="G43" s="19">
        <v>154937.06972684595</v>
      </c>
      <c r="H43" s="5"/>
      <c r="I43" s="5"/>
      <c r="J43" s="3">
        <v>300000000</v>
      </c>
      <c r="K43" s="19">
        <v>154937.06972684595</v>
      </c>
      <c r="L43" s="19"/>
      <c r="M43" s="19"/>
      <c r="N43" s="3">
        <v>300000000</v>
      </c>
      <c r="O43" s="19">
        <v>154937.06972684595</v>
      </c>
      <c r="P43" s="21">
        <v>154937.06972684595</v>
      </c>
      <c r="Q43" s="21">
        <v>154937.07</v>
      </c>
      <c r="R43" s="19"/>
      <c r="S43" s="3"/>
      <c r="T43" s="21">
        <v>154937.07</v>
      </c>
      <c r="U43" s="21">
        <v>154937.07</v>
      </c>
      <c r="V43" s="21"/>
      <c r="W43" s="21"/>
      <c r="X43" s="21"/>
      <c r="Y43" s="21">
        <v>154690.99</v>
      </c>
      <c r="Z43" s="53">
        <v>154690.99</v>
      </c>
      <c r="AA43" s="81">
        <f t="shared" si="0"/>
        <v>300000000</v>
      </c>
      <c r="AB43" s="82">
        <f>AA43/1936.27</f>
        <v>154937.06972684595</v>
      </c>
      <c r="AC43" s="83" t="str">
        <f t="shared" si="1"/>
        <v>SI</v>
      </c>
    </row>
    <row r="44" spans="1:29" ht="38.25" hidden="1" outlineLevel="1">
      <c r="A44" s="58" t="s">
        <v>13</v>
      </c>
      <c r="B44" s="59" t="s">
        <v>40</v>
      </c>
      <c r="C44" s="26" t="s">
        <v>128</v>
      </c>
      <c r="D44" s="15" t="s">
        <v>14</v>
      </c>
      <c r="E44" s="63" t="s">
        <v>129</v>
      </c>
      <c r="F44" s="14">
        <v>600000000</v>
      </c>
      <c r="G44" s="20">
        <v>309874.1394536919</v>
      </c>
      <c r="H44" s="15"/>
      <c r="I44" s="15"/>
      <c r="J44" s="14">
        <v>600000000</v>
      </c>
      <c r="K44" s="20">
        <v>309874.1394536919</v>
      </c>
      <c r="L44" s="20"/>
      <c r="M44" s="20"/>
      <c r="N44" s="14">
        <v>600000000</v>
      </c>
      <c r="O44" s="20">
        <v>309874.1394536919</v>
      </c>
      <c r="P44" s="20">
        <v>309874.1394536919</v>
      </c>
      <c r="Q44" s="20">
        <v>0</v>
      </c>
      <c r="R44" s="20"/>
      <c r="S44" s="14"/>
      <c r="T44" s="20"/>
      <c r="U44" s="20"/>
      <c r="V44" s="20"/>
      <c r="W44" s="20"/>
      <c r="X44" s="20"/>
      <c r="Y44" s="56"/>
      <c r="Z44" s="56"/>
      <c r="AA44" s="56"/>
      <c r="AB44" s="56"/>
      <c r="AC44" s="56"/>
    </row>
    <row r="45" spans="1:29" s="67" customFormat="1" ht="38.25" collapsed="1">
      <c r="A45" s="64" t="s">
        <v>15</v>
      </c>
      <c r="B45" s="65" t="s">
        <v>40</v>
      </c>
      <c r="C45" s="23" t="s">
        <v>90</v>
      </c>
      <c r="D45" s="25" t="s">
        <v>14</v>
      </c>
      <c r="E45" s="68" t="s">
        <v>127</v>
      </c>
      <c r="F45" s="24">
        <v>600000000</v>
      </c>
      <c r="G45" s="21">
        <v>309874.1394536919</v>
      </c>
      <c r="H45" s="25"/>
      <c r="I45" s="25"/>
      <c r="J45" s="24">
        <v>600000000</v>
      </c>
      <c r="K45" s="21">
        <v>309874.1394536919</v>
      </c>
      <c r="L45" s="21"/>
      <c r="M45" s="21"/>
      <c r="N45" s="24">
        <v>600000000</v>
      </c>
      <c r="O45" s="21">
        <v>309874.1394536919</v>
      </c>
      <c r="P45" s="21">
        <v>309874.1394536919</v>
      </c>
      <c r="Q45" s="21">
        <v>309874.1394536919</v>
      </c>
      <c r="R45" s="21"/>
      <c r="S45" s="24"/>
      <c r="T45" s="24"/>
      <c r="U45" s="21">
        <v>369874.14</v>
      </c>
      <c r="V45" s="21"/>
      <c r="W45" s="21"/>
      <c r="X45" s="21"/>
      <c r="Y45" s="21">
        <v>369304.26</v>
      </c>
      <c r="Z45" s="53">
        <v>369304.26</v>
      </c>
      <c r="AA45" s="81">
        <f t="shared" si="0"/>
        <v>600000000</v>
      </c>
      <c r="AB45" s="82">
        <f>AA45/1936.27</f>
        <v>309874.1394536919</v>
      </c>
      <c r="AC45" s="83" t="str">
        <f t="shared" si="1"/>
        <v>SI</v>
      </c>
    </row>
    <row r="46" spans="1:29" ht="38.25" hidden="1" outlineLevel="1">
      <c r="A46" s="58" t="s">
        <v>16</v>
      </c>
      <c r="B46" s="59" t="s">
        <v>40</v>
      </c>
      <c r="C46" s="26" t="s">
        <v>143</v>
      </c>
      <c r="D46" s="15" t="s">
        <v>14</v>
      </c>
      <c r="E46" s="63" t="s">
        <v>127</v>
      </c>
      <c r="F46" s="14">
        <v>600000000</v>
      </c>
      <c r="G46" s="20">
        <v>309874.1394536919</v>
      </c>
      <c r="H46" s="15"/>
      <c r="I46" s="15"/>
      <c r="J46" s="14">
        <v>600000000</v>
      </c>
      <c r="K46" s="20">
        <v>309874.1394536919</v>
      </c>
      <c r="L46" s="20"/>
      <c r="M46" s="20"/>
      <c r="N46" s="14">
        <v>600000000</v>
      </c>
      <c r="O46" s="20">
        <v>309874.1394536919</v>
      </c>
      <c r="P46" s="20">
        <v>309874.1394536919</v>
      </c>
      <c r="Q46" s="20">
        <v>0</v>
      </c>
      <c r="R46" s="20"/>
      <c r="S46" s="14"/>
      <c r="T46" s="20"/>
      <c r="U46" s="20"/>
      <c r="V46" s="20"/>
      <c r="W46" s="20"/>
      <c r="X46" s="20"/>
      <c r="Y46" s="56"/>
      <c r="Z46" s="56"/>
      <c r="AA46" s="56"/>
      <c r="AB46" s="56"/>
      <c r="AC46" s="56"/>
    </row>
    <row r="47" spans="1:29" ht="76.5" collapsed="1">
      <c r="A47" s="50" t="s">
        <v>16</v>
      </c>
      <c r="B47" s="51" t="s">
        <v>40</v>
      </c>
      <c r="C47" s="76" t="s">
        <v>147</v>
      </c>
      <c r="D47" s="25" t="s">
        <v>14</v>
      </c>
      <c r="E47" s="52" t="s">
        <v>127</v>
      </c>
      <c r="F47" s="24">
        <v>600000000</v>
      </c>
      <c r="G47" s="21">
        <v>309874.1394536919</v>
      </c>
      <c r="H47" s="25"/>
      <c r="I47" s="25"/>
      <c r="J47" s="24"/>
      <c r="K47" s="21"/>
      <c r="L47" s="21"/>
      <c r="M47" s="21"/>
      <c r="N47" s="24"/>
      <c r="O47" s="21"/>
      <c r="P47" s="21"/>
      <c r="Q47" s="21">
        <v>619748.28</v>
      </c>
      <c r="R47" s="21"/>
      <c r="S47" s="24"/>
      <c r="T47" s="21">
        <v>619748.28</v>
      </c>
      <c r="U47" s="21">
        <v>619748.28</v>
      </c>
      <c r="V47" s="21"/>
      <c r="W47" s="21"/>
      <c r="X47" s="21"/>
      <c r="Y47" s="21">
        <v>614997.74</v>
      </c>
      <c r="Z47" s="53">
        <v>614997.74</v>
      </c>
      <c r="AA47" s="81">
        <f t="shared" si="0"/>
        <v>600000000</v>
      </c>
      <c r="AB47" s="82">
        <f>AA47/1936.27</f>
        <v>309874.1394536919</v>
      </c>
      <c r="AC47" s="83" t="str">
        <f t="shared" si="1"/>
        <v>SI</v>
      </c>
    </row>
    <row r="48" spans="1:29" ht="51">
      <c r="A48" s="50" t="s">
        <v>50</v>
      </c>
      <c r="B48" s="51" t="s">
        <v>40</v>
      </c>
      <c r="C48" s="76" t="s">
        <v>148</v>
      </c>
      <c r="D48" s="25" t="s">
        <v>14</v>
      </c>
      <c r="E48" s="52" t="s">
        <v>127</v>
      </c>
      <c r="F48" s="24">
        <v>600000000</v>
      </c>
      <c r="G48" s="21">
        <v>309874.1394536919</v>
      </c>
      <c r="H48" s="25"/>
      <c r="I48" s="25"/>
      <c r="J48" s="24">
        <v>600000000</v>
      </c>
      <c r="K48" s="21">
        <v>309874.1394536919</v>
      </c>
      <c r="L48" s="21"/>
      <c r="M48" s="21"/>
      <c r="N48" s="24">
        <v>600000000</v>
      </c>
      <c r="O48" s="21">
        <v>309874.1394536919</v>
      </c>
      <c r="P48" s="21">
        <v>309874.14</v>
      </c>
      <c r="Q48" s="21">
        <v>309874.14</v>
      </c>
      <c r="R48" s="21"/>
      <c r="S48" s="24"/>
      <c r="T48" s="21">
        <v>309874.14</v>
      </c>
      <c r="U48" s="21">
        <v>309874.14</v>
      </c>
      <c r="V48" s="21"/>
      <c r="W48" s="21"/>
      <c r="X48" s="21"/>
      <c r="Y48" s="21">
        <v>296000.5</v>
      </c>
      <c r="Z48" s="57">
        <v>296000.5</v>
      </c>
      <c r="AA48" s="81">
        <f t="shared" si="0"/>
        <v>600000000</v>
      </c>
      <c r="AB48" s="82">
        <f>AA48/1936.27</f>
        <v>309874.1394536919</v>
      </c>
      <c r="AC48" s="83" t="str">
        <f t="shared" si="1"/>
        <v>SI</v>
      </c>
    </row>
    <row r="49" spans="1:29" ht="63.75">
      <c r="A49" s="50" t="s">
        <v>17</v>
      </c>
      <c r="B49" s="51" t="s">
        <v>40</v>
      </c>
      <c r="C49" s="75" t="s">
        <v>149</v>
      </c>
      <c r="D49" s="5" t="s">
        <v>14</v>
      </c>
      <c r="E49" s="52" t="s">
        <v>127</v>
      </c>
      <c r="F49" s="3">
        <v>600000000</v>
      </c>
      <c r="G49" s="19">
        <v>309874.1394536919</v>
      </c>
      <c r="H49" s="5"/>
      <c r="I49" s="5"/>
      <c r="J49" s="3">
        <v>600000000</v>
      </c>
      <c r="K49" s="19">
        <v>309874.1394536919</v>
      </c>
      <c r="L49" s="19"/>
      <c r="M49" s="19"/>
      <c r="N49" s="3">
        <v>600000000</v>
      </c>
      <c r="O49" s="19">
        <v>309874.1394536919</v>
      </c>
      <c r="P49" s="21">
        <v>309874.14</v>
      </c>
      <c r="Q49" s="21">
        <v>309874.14</v>
      </c>
      <c r="R49" s="19"/>
      <c r="S49" s="3"/>
      <c r="T49" s="21">
        <v>309874.14</v>
      </c>
      <c r="U49" s="21">
        <v>309874.14</v>
      </c>
      <c r="V49" s="21"/>
      <c r="W49" s="21"/>
      <c r="X49" s="21"/>
      <c r="Y49" s="21">
        <v>308659.7</v>
      </c>
      <c r="Z49" s="57">
        <v>308659.7</v>
      </c>
      <c r="AA49" s="81">
        <f t="shared" si="0"/>
        <v>600000000</v>
      </c>
      <c r="AB49" s="82">
        <f>AA49/1936.27</f>
        <v>309874.1394536919</v>
      </c>
      <c r="AC49" s="83" t="str">
        <f t="shared" si="1"/>
        <v>SI</v>
      </c>
    </row>
    <row r="50" spans="1:29" ht="25.5" hidden="1" outlineLevel="1">
      <c r="A50" s="58" t="s">
        <v>18</v>
      </c>
      <c r="B50" s="59" t="s">
        <v>40</v>
      </c>
      <c r="C50" s="26" t="s">
        <v>130</v>
      </c>
      <c r="D50" s="15" t="s">
        <v>9</v>
      </c>
      <c r="E50" s="49" t="s">
        <v>169</v>
      </c>
      <c r="F50" s="14">
        <v>2300000000</v>
      </c>
      <c r="G50" s="20">
        <v>1187850.8679058189</v>
      </c>
      <c r="H50" s="15"/>
      <c r="I50" s="15"/>
      <c r="J50" s="14">
        <v>2300000000</v>
      </c>
      <c r="K50" s="20">
        <v>1187850.8679058189</v>
      </c>
      <c r="L50" s="20"/>
      <c r="M50" s="20"/>
      <c r="N50" s="14">
        <v>2300000000</v>
      </c>
      <c r="O50" s="20">
        <v>1187850.8679058189</v>
      </c>
      <c r="P50" s="20">
        <v>0</v>
      </c>
      <c r="Q50" s="20"/>
      <c r="R50" s="20"/>
      <c r="S50" s="14"/>
      <c r="T50" s="20"/>
      <c r="U50" s="20"/>
      <c r="V50" s="20"/>
      <c r="W50" s="20"/>
      <c r="X50" s="20"/>
      <c r="Y50" s="20"/>
      <c r="Z50" s="56"/>
      <c r="AA50" s="56"/>
      <c r="AB50" s="56"/>
      <c r="AC50" s="56"/>
    </row>
    <row r="51" spans="1:29" ht="51" collapsed="1">
      <c r="A51" s="50" t="s">
        <v>18</v>
      </c>
      <c r="B51" s="51" t="s">
        <v>40</v>
      </c>
      <c r="C51" s="76" t="s">
        <v>150</v>
      </c>
      <c r="D51" s="5" t="s">
        <v>9</v>
      </c>
      <c r="E51" s="48" t="s">
        <v>169</v>
      </c>
      <c r="F51" s="5"/>
      <c r="G51" s="5"/>
      <c r="H51" s="5"/>
      <c r="I51" s="5"/>
      <c r="L51" s="19"/>
      <c r="M51" s="19"/>
      <c r="N51" s="24"/>
      <c r="O51" s="19"/>
      <c r="P51" s="21">
        <v>1187850.87</v>
      </c>
      <c r="Q51" s="21">
        <v>1187850.87</v>
      </c>
      <c r="R51" s="19"/>
      <c r="S51" s="3"/>
      <c r="T51" s="21">
        <v>1187850.87</v>
      </c>
      <c r="U51" s="21">
        <v>1187850.87</v>
      </c>
      <c r="V51" s="21"/>
      <c r="W51" s="21"/>
      <c r="X51" s="21"/>
      <c r="Y51" s="21">
        <v>1123602.6</v>
      </c>
      <c r="Z51" s="57">
        <v>1123602.6</v>
      </c>
      <c r="AA51" s="81">
        <f t="shared" si="0"/>
        <v>0</v>
      </c>
      <c r="AB51" s="82">
        <f>P51</f>
        <v>1187850.87</v>
      </c>
      <c r="AC51" s="83" t="str">
        <f t="shared" si="1"/>
        <v>SI</v>
      </c>
    </row>
    <row r="52" spans="1:29" ht="76.5">
      <c r="A52" s="50" t="s">
        <v>19</v>
      </c>
      <c r="B52" s="51" t="s">
        <v>40</v>
      </c>
      <c r="C52" s="75" t="s">
        <v>151</v>
      </c>
      <c r="D52" s="5" t="s">
        <v>9</v>
      </c>
      <c r="E52" s="48" t="s">
        <v>169</v>
      </c>
      <c r="F52" s="3">
        <v>3800000000</v>
      </c>
      <c r="G52" s="19">
        <v>1962536.2165400486</v>
      </c>
      <c r="H52" s="5"/>
      <c r="I52" s="5"/>
      <c r="J52" s="3">
        <v>3800000000</v>
      </c>
      <c r="K52" s="19">
        <v>1962536.2165400486</v>
      </c>
      <c r="L52" s="19"/>
      <c r="M52" s="19"/>
      <c r="N52" s="3">
        <v>3800000000</v>
      </c>
      <c r="O52" s="19">
        <v>1962536.2165400486</v>
      </c>
      <c r="P52" s="21">
        <v>1962536.22</v>
      </c>
      <c r="Q52" s="21">
        <v>1962536.22</v>
      </c>
      <c r="R52" s="19"/>
      <c r="S52" s="3"/>
      <c r="T52" s="21">
        <v>1962536.22</v>
      </c>
      <c r="U52" s="21">
        <v>1962536.22</v>
      </c>
      <c r="V52" s="21"/>
      <c r="W52" s="21"/>
      <c r="X52" s="21"/>
      <c r="Y52" s="21">
        <v>1943735.06</v>
      </c>
      <c r="Z52" s="57">
        <v>1943735.06</v>
      </c>
      <c r="AA52" s="81">
        <f t="shared" si="0"/>
        <v>3800000000</v>
      </c>
      <c r="AB52" s="82">
        <f aca="true" t="shared" si="2" ref="AB52:AB58">AA52/1936.27</f>
        <v>1962536.2165400486</v>
      </c>
      <c r="AC52" s="83" t="str">
        <f t="shared" si="1"/>
        <v>SI</v>
      </c>
    </row>
    <row r="53" spans="1:29" ht="63.75">
      <c r="A53" s="50" t="s">
        <v>20</v>
      </c>
      <c r="B53" s="51" t="s">
        <v>40</v>
      </c>
      <c r="C53" s="4" t="s">
        <v>132</v>
      </c>
      <c r="D53" s="5" t="s">
        <v>9</v>
      </c>
      <c r="E53" s="48" t="s">
        <v>131</v>
      </c>
      <c r="F53" s="3">
        <v>2500000000</v>
      </c>
      <c r="G53" s="19">
        <v>1291142.2477237163</v>
      </c>
      <c r="H53" s="5"/>
      <c r="I53" s="5"/>
      <c r="J53" s="3">
        <v>2500000000</v>
      </c>
      <c r="K53" s="19">
        <v>1291142.2477237163</v>
      </c>
      <c r="L53" s="19"/>
      <c r="M53" s="19"/>
      <c r="N53" s="3">
        <v>2500000000</v>
      </c>
      <c r="O53" s="19">
        <v>1291142.2477237163</v>
      </c>
      <c r="P53" s="21">
        <v>1291142.25</v>
      </c>
      <c r="Q53" s="21">
        <v>1291142.25</v>
      </c>
      <c r="R53" s="19"/>
      <c r="S53" s="3"/>
      <c r="T53" s="21">
        <v>1291142.25</v>
      </c>
      <c r="U53" s="21">
        <v>1291142.25</v>
      </c>
      <c r="V53" s="21"/>
      <c r="W53" s="21"/>
      <c r="X53" s="21"/>
      <c r="Y53" s="21">
        <v>1291142.25</v>
      </c>
      <c r="Z53" s="57">
        <v>1291142.25</v>
      </c>
      <c r="AA53" s="81">
        <f t="shared" si="0"/>
        <v>2500000000</v>
      </c>
      <c r="AB53" s="82">
        <f t="shared" si="2"/>
        <v>1291142.2477237163</v>
      </c>
      <c r="AC53" s="83" t="str">
        <f t="shared" si="1"/>
        <v>SI</v>
      </c>
    </row>
    <row r="54" spans="1:29" s="67" customFormat="1" ht="63.75">
      <c r="A54" s="64" t="s">
        <v>21</v>
      </c>
      <c r="B54" s="65" t="s">
        <v>40</v>
      </c>
      <c r="C54" s="66" t="s">
        <v>152</v>
      </c>
      <c r="D54" s="25" t="s">
        <v>9</v>
      </c>
      <c r="E54" s="61" t="s">
        <v>133</v>
      </c>
      <c r="F54" s="24">
        <v>800000000</v>
      </c>
      <c r="G54" s="21">
        <v>413165.5192715892</v>
      </c>
      <c r="H54" s="25"/>
      <c r="I54" s="25"/>
      <c r="J54" s="24">
        <v>800000000</v>
      </c>
      <c r="K54" s="21">
        <v>413165.5192715892</v>
      </c>
      <c r="L54" s="21"/>
      <c r="M54" s="21"/>
      <c r="N54" s="24">
        <v>800000000</v>
      </c>
      <c r="O54" s="21">
        <v>413165.5192715892</v>
      </c>
      <c r="P54" s="21">
        <v>413165.52</v>
      </c>
      <c r="Q54" s="21">
        <v>413165.52</v>
      </c>
      <c r="R54" s="21"/>
      <c r="S54" s="24"/>
      <c r="T54" s="21">
        <v>413165.52</v>
      </c>
      <c r="U54" s="21">
        <v>413165.52</v>
      </c>
      <c r="V54" s="21"/>
      <c r="W54" s="21"/>
      <c r="X54" s="21"/>
      <c r="Y54" s="21">
        <v>392488.82</v>
      </c>
      <c r="Z54" s="57">
        <v>392488.82</v>
      </c>
      <c r="AA54" s="81">
        <f t="shared" si="0"/>
        <v>800000000</v>
      </c>
      <c r="AB54" s="82">
        <f t="shared" si="2"/>
        <v>413165.5192715892</v>
      </c>
      <c r="AC54" s="83" t="str">
        <f t="shared" si="1"/>
        <v>SI</v>
      </c>
    </row>
    <row r="55" spans="1:29" s="67" customFormat="1" ht="76.5">
      <c r="A55" s="64" t="s">
        <v>173</v>
      </c>
      <c r="B55" s="65" t="s">
        <v>40</v>
      </c>
      <c r="C55" s="66" t="s">
        <v>174</v>
      </c>
      <c r="D55" s="25"/>
      <c r="E55" s="61"/>
      <c r="F55" s="24"/>
      <c r="G55" s="21"/>
      <c r="H55" s="25"/>
      <c r="I55" s="25"/>
      <c r="J55" s="24"/>
      <c r="K55" s="21"/>
      <c r="L55" s="21"/>
      <c r="M55" s="21"/>
      <c r="N55" s="24"/>
      <c r="O55" s="21"/>
      <c r="P55" s="21"/>
      <c r="Q55" s="21"/>
      <c r="R55" s="21"/>
      <c r="S55" s="24"/>
      <c r="T55" s="21"/>
      <c r="U55" s="21"/>
      <c r="V55" s="21"/>
      <c r="W55" s="21"/>
      <c r="X55" s="21"/>
      <c r="Y55" s="21">
        <v>40000</v>
      </c>
      <c r="Z55" s="57">
        <v>40000</v>
      </c>
      <c r="AA55" s="81"/>
      <c r="AB55" s="82">
        <f>Y55</f>
        <v>40000</v>
      </c>
      <c r="AC55" s="83" t="str">
        <f>IF(Z55=AB55,"NO","SI")</f>
        <v>NO</v>
      </c>
    </row>
    <row r="56" spans="1:29" ht="63.75" hidden="1" outlineLevel="1">
      <c r="A56" s="58" t="s">
        <v>22</v>
      </c>
      <c r="B56" s="59" t="s">
        <v>40</v>
      </c>
      <c r="C56" s="100" t="s">
        <v>153</v>
      </c>
      <c r="D56" s="15" t="s">
        <v>23</v>
      </c>
      <c r="E56" s="49" t="s">
        <v>134</v>
      </c>
      <c r="F56" s="14">
        <v>400000000</v>
      </c>
      <c r="G56" s="20">
        <v>206582.7596357946</v>
      </c>
      <c r="H56" s="15"/>
      <c r="I56" s="15"/>
      <c r="J56" s="14">
        <v>400000000</v>
      </c>
      <c r="K56" s="20">
        <v>206582.7596357946</v>
      </c>
      <c r="L56" s="20"/>
      <c r="M56" s="20"/>
      <c r="N56" s="14">
        <v>400000000</v>
      </c>
      <c r="O56" s="20">
        <v>206582.7596357946</v>
      </c>
      <c r="P56" s="20">
        <v>206582.76</v>
      </c>
      <c r="Q56" s="20">
        <v>206582.76</v>
      </c>
      <c r="R56" s="20"/>
      <c r="S56" s="14"/>
      <c r="T56" s="20"/>
      <c r="U56" s="20">
        <v>206582.76</v>
      </c>
      <c r="V56" s="20"/>
      <c r="W56" s="20"/>
      <c r="X56" s="20"/>
      <c r="Y56" s="20">
        <v>0</v>
      </c>
      <c r="Z56" s="56">
        <v>0</v>
      </c>
      <c r="AA56" s="85">
        <f t="shared" si="0"/>
        <v>400000000</v>
      </c>
      <c r="AB56" s="86">
        <f t="shared" si="2"/>
        <v>206582.7596357946</v>
      </c>
      <c r="AC56" s="87" t="str">
        <f t="shared" si="1"/>
        <v>SI</v>
      </c>
    </row>
    <row r="57" spans="1:29" ht="25.5" collapsed="1">
      <c r="A57" s="50" t="s">
        <v>24</v>
      </c>
      <c r="B57" s="51" t="s">
        <v>40</v>
      </c>
      <c r="C57" s="4" t="s">
        <v>135</v>
      </c>
      <c r="D57" s="5" t="s">
        <v>136</v>
      </c>
      <c r="E57" s="61" t="s">
        <v>117</v>
      </c>
      <c r="F57" s="3">
        <v>1600000000</v>
      </c>
      <c r="G57" s="19">
        <v>826331.0385431784</v>
      </c>
      <c r="H57" s="5"/>
      <c r="I57" s="5"/>
      <c r="J57" s="3">
        <v>1600000000</v>
      </c>
      <c r="K57" s="19">
        <v>826331.0385431784</v>
      </c>
      <c r="L57" s="19"/>
      <c r="M57" s="19"/>
      <c r="N57" s="3">
        <v>1600000000</v>
      </c>
      <c r="O57" s="19">
        <v>826331.0385431784</v>
      </c>
      <c r="P57" s="21">
        <v>826331.04</v>
      </c>
      <c r="Q57" s="21">
        <v>826331.04</v>
      </c>
      <c r="R57" s="19"/>
      <c r="S57" s="3"/>
      <c r="T57" s="3"/>
      <c r="U57" s="21">
        <v>826331.04</v>
      </c>
      <c r="V57" s="21"/>
      <c r="W57" s="21"/>
      <c r="X57" s="21"/>
      <c r="Y57" s="21">
        <v>817430</v>
      </c>
      <c r="Z57" s="57">
        <v>817430</v>
      </c>
      <c r="AA57" s="81">
        <f t="shared" si="0"/>
        <v>1600000000</v>
      </c>
      <c r="AB57" s="82">
        <f t="shared" si="2"/>
        <v>826331.0385431784</v>
      </c>
      <c r="AC57" s="83" t="str">
        <f t="shared" si="1"/>
        <v>SI</v>
      </c>
    </row>
    <row r="58" spans="1:29" ht="51">
      <c r="A58" s="50" t="s">
        <v>25</v>
      </c>
      <c r="B58" s="51" t="s">
        <v>40</v>
      </c>
      <c r="C58" s="2" t="s">
        <v>103</v>
      </c>
      <c r="D58" s="5" t="s">
        <v>23</v>
      </c>
      <c r="E58" s="5" t="s">
        <v>137</v>
      </c>
      <c r="F58" s="3">
        <v>600000000</v>
      </c>
      <c r="G58" s="19">
        <v>309874.1394536919</v>
      </c>
      <c r="H58" s="5"/>
      <c r="I58" s="5"/>
      <c r="J58" s="3">
        <v>600000000</v>
      </c>
      <c r="K58" s="19">
        <v>309874.1394536919</v>
      </c>
      <c r="L58" s="19"/>
      <c r="M58" s="19"/>
      <c r="N58" s="3">
        <v>600000000</v>
      </c>
      <c r="O58" s="19">
        <v>309874.1394536919</v>
      </c>
      <c r="P58" s="19">
        <v>309874.1394536919</v>
      </c>
      <c r="Q58" s="21">
        <v>464811.21</v>
      </c>
      <c r="R58" s="19"/>
      <c r="S58" s="3"/>
      <c r="T58" s="3"/>
      <c r="U58" s="21">
        <v>464811.21</v>
      </c>
      <c r="V58" s="21"/>
      <c r="W58" s="21"/>
      <c r="X58" s="21"/>
      <c r="Y58" s="21">
        <v>464811.21</v>
      </c>
      <c r="Z58" s="57">
        <v>464811.21</v>
      </c>
      <c r="AA58" s="81">
        <f t="shared" si="0"/>
        <v>600000000</v>
      </c>
      <c r="AB58" s="82">
        <f t="shared" si="2"/>
        <v>309874.1394536919</v>
      </c>
      <c r="AC58" s="83" t="str">
        <f t="shared" si="1"/>
        <v>SI</v>
      </c>
    </row>
    <row r="59" spans="1:29" ht="63.75" hidden="1" outlineLevel="1">
      <c r="A59" s="58" t="s">
        <v>26</v>
      </c>
      <c r="B59" s="59" t="s">
        <v>40</v>
      </c>
      <c r="C59" s="22" t="s">
        <v>92</v>
      </c>
      <c r="D59" s="15" t="s">
        <v>23</v>
      </c>
      <c r="E59" s="15" t="s">
        <v>137</v>
      </c>
      <c r="F59" s="14">
        <v>300000000</v>
      </c>
      <c r="G59" s="20">
        <v>154937.06972684595</v>
      </c>
      <c r="H59" s="15"/>
      <c r="I59" s="15"/>
      <c r="J59" s="14">
        <v>300000000</v>
      </c>
      <c r="K59" s="20">
        <v>154937.06972684595</v>
      </c>
      <c r="L59" s="20"/>
      <c r="M59" s="20"/>
      <c r="N59" s="14">
        <v>300000000</v>
      </c>
      <c r="O59" s="20">
        <v>154937.06972684595</v>
      </c>
      <c r="P59" s="20">
        <v>154937.06972684595</v>
      </c>
      <c r="Q59" s="20">
        <v>0</v>
      </c>
      <c r="R59" s="20"/>
      <c r="S59" s="14"/>
      <c r="T59" s="14"/>
      <c r="U59" s="20"/>
      <c r="V59" s="20"/>
      <c r="W59" s="20"/>
      <c r="X59" s="20"/>
      <c r="Y59" s="20"/>
      <c r="Z59" s="56"/>
      <c r="AA59" s="56"/>
      <c r="AB59" s="56"/>
      <c r="AC59" s="56"/>
    </row>
    <row r="60" spans="1:29" ht="38.25" collapsed="1">
      <c r="A60" s="50" t="s">
        <v>27</v>
      </c>
      <c r="B60" s="51" t="s">
        <v>40</v>
      </c>
      <c r="C60" s="76" t="s">
        <v>154</v>
      </c>
      <c r="D60" s="5" t="s">
        <v>23</v>
      </c>
      <c r="E60" s="5" t="s">
        <v>138</v>
      </c>
      <c r="F60" s="3">
        <v>700000000</v>
      </c>
      <c r="G60" s="19">
        <v>361519.82936264056</v>
      </c>
      <c r="H60" s="5"/>
      <c r="I60" s="5"/>
      <c r="J60" s="3">
        <v>700000000</v>
      </c>
      <c r="K60" s="19">
        <v>361519.82936264056</v>
      </c>
      <c r="L60" s="19"/>
      <c r="M60" s="19"/>
      <c r="N60" s="3">
        <v>700000000</v>
      </c>
      <c r="O60" s="19">
        <v>361519.82936264056</v>
      </c>
      <c r="P60" s="21">
        <v>361519.82936264056</v>
      </c>
      <c r="Q60" s="21">
        <v>361519.82936264056</v>
      </c>
      <c r="R60" s="19"/>
      <c r="S60" s="3"/>
      <c r="T60" s="3"/>
      <c r="U60" s="21">
        <v>361519.83</v>
      </c>
      <c r="V60" s="21"/>
      <c r="W60" s="21"/>
      <c r="X60" s="21"/>
      <c r="Y60" s="21">
        <v>361519.83</v>
      </c>
      <c r="Z60" s="57">
        <v>361519.83</v>
      </c>
      <c r="AA60" s="81">
        <f t="shared" si="0"/>
        <v>700000000</v>
      </c>
      <c r="AB60" s="82">
        <f>AA60/1936.27</f>
        <v>361519.82936264056</v>
      </c>
      <c r="AC60" s="83" t="str">
        <f t="shared" si="1"/>
        <v>SI</v>
      </c>
    </row>
    <row r="61" spans="1:29" ht="51" hidden="1" outlineLevel="1">
      <c r="A61" s="58" t="s">
        <v>28</v>
      </c>
      <c r="B61" s="59" t="s">
        <v>40</v>
      </c>
      <c r="C61" s="26" t="s">
        <v>93</v>
      </c>
      <c r="D61" s="15" t="s">
        <v>23</v>
      </c>
      <c r="E61" s="15" t="s">
        <v>137</v>
      </c>
      <c r="F61" s="14">
        <v>300000000</v>
      </c>
      <c r="G61" s="20">
        <v>154937.06972684595</v>
      </c>
      <c r="H61" s="15"/>
      <c r="I61" s="15"/>
      <c r="J61" s="14">
        <v>300000000</v>
      </c>
      <c r="K61" s="20">
        <v>154937.06972684595</v>
      </c>
      <c r="L61" s="20"/>
      <c r="M61" s="20"/>
      <c r="N61" s="14">
        <v>300000000</v>
      </c>
      <c r="O61" s="20">
        <v>154937.06972684595</v>
      </c>
      <c r="P61" s="20">
        <v>154937.06972684595</v>
      </c>
      <c r="Q61" s="20">
        <v>0</v>
      </c>
      <c r="R61" s="20"/>
      <c r="S61" s="14"/>
      <c r="T61" s="14"/>
      <c r="U61" s="14"/>
      <c r="V61" s="14"/>
      <c r="W61" s="14"/>
      <c r="X61" s="14"/>
      <c r="Y61" s="20"/>
      <c r="Z61" s="55"/>
      <c r="AA61" s="56"/>
      <c r="AB61" s="56"/>
      <c r="AC61" s="56"/>
    </row>
    <row r="62" spans="1:29" ht="51" hidden="1" outlineLevel="1">
      <c r="A62" s="58" t="s">
        <v>28</v>
      </c>
      <c r="B62" s="59" t="s">
        <v>40</v>
      </c>
      <c r="C62" s="26" t="s">
        <v>49</v>
      </c>
      <c r="D62" s="15" t="s">
        <v>23</v>
      </c>
      <c r="E62" s="15" t="s">
        <v>137</v>
      </c>
      <c r="F62" s="15"/>
      <c r="G62" s="15"/>
      <c r="H62" s="15"/>
      <c r="I62" s="15"/>
      <c r="J62" s="14"/>
      <c r="K62" s="20"/>
      <c r="L62" s="20"/>
      <c r="M62" s="20"/>
      <c r="N62" s="20"/>
      <c r="O62" s="20"/>
      <c r="P62" s="20"/>
      <c r="Q62" s="20">
        <v>154937.07</v>
      </c>
      <c r="R62" s="20"/>
      <c r="S62" s="14"/>
      <c r="T62" s="14"/>
      <c r="U62" s="20">
        <v>154937.07</v>
      </c>
      <c r="V62" s="20"/>
      <c r="W62" s="20"/>
      <c r="X62" s="20"/>
      <c r="Y62" s="20">
        <v>0</v>
      </c>
      <c r="Z62" s="56">
        <v>0</v>
      </c>
      <c r="AA62" s="85">
        <f t="shared" si="0"/>
        <v>0</v>
      </c>
      <c r="AB62" s="86">
        <f>U62</f>
        <v>154937.07</v>
      </c>
      <c r="AC62" s="87" t="str">
        <f t="shared" si="1"/>
        <v>SI</v>
      </c>
    </row>
    <row r="63" spans="1:29" ht="51" hidden="1" outlineLevel="1">
      <c r="A63" s="58" t="s">
        <v>3</v>
      </c>
      <c r="B63" s="59" t="s">
        <v>40</v>
      </c>
      <c r="C63" s="22" t="s">
        <v>121</v>
      </c>
      <c r="D63" s="15" t="s">
        <v>4</v>
      </c>
      <c r="E63" s="15" t="s">
        <v>122</v>
      </c>
      <c r="F63" s="14">
        <v>800000000</v>
      </c>
      <c r="G63" s="20">
        <v>413165.5192715892</v>
      </c>
      <c r="H63" s="15"/>
      <c r="I63" s="15"/>
      <c r="J63" s="14">
        <v>800000000</v>
      </c>
      <c r="K63" s="20">
        <v>413165.5192715892</v>
      </c>
      <c r="L63" s="20">
        <v>413165.52</v>
      </c>
      <c r="M63" s="20"/>
      <c r="N63" s="14">
        <v>800000000</v>
      </c>
      <c r="O63" s="20">
        <v>413165.5192715892</v>
      </c>
      <c r="P63" s="20">
        <v>413165.5192715892</v>
      </c>
      <c r="Q63" s="20">
        <v>0</v>
      </c>
      <c r="R63" s="20"/>
      <c r="S63" s="14"/>
      <c r="T63" s="20">
        <v>0</v>
      </c>
      <c r="U63" s="20"/>
      <c r="V63" s="20"/>
      <c r="W63" s="20"/>
      <c r="X63" s="20"/>
      <c r="Y63" s="14"/>
      <c r="Z63" s="56"/>
      <c r="AA63" s="56"/>
      <c r="AB63" s="56"/>
      <c r="AC63" s="56"/>
    </row>
    <row r="64" spans="1:29" ht="76.5" collapsed="1">
      <c r="A64" s="50" t="s">
        <v>175</v>
      </c>
      <c r="B64" s="51"/>
      <c r="C64" s="27" t="s">
        <v>176</v>
      </c>
      <c r="D64" s="25"/>
      <c r="E64" s="48"/>
      <c r="F64" s="25"/>
      <c r="G64" s="25"/>
      <c r="H64" s="25"/>
      <c r="I64" s="25"/>
      <c r="J64" s="24"/>
      <c r="K64" s="21"/>
      <c r="L64" s="21"/>
      <c r="M64" s="21"/>
      <c r="N64" s="21"/>
      <c r="O64" s="21"/>
      <c r="P64" s="21"/>
      <c r="Q64" s="21"/>
      <c r="R64" s="21"/>
      <c r="S64" s="24"/>
      <c r="T64" s="21"/>
      <c r="U64" s="21"/>
      <c r="V64" s="21"/>
      <c r="W64" s="21"/>
      <c r="X64" s="21"/>
      <c r="Y64" s="21">
        <v>563519.26</v>
      </c>
      <c r="Z64" s="57">
        <v>563519.26</v>
      </c>
      <c r="AA64" s="81"/>
      <c r="AB64" s="82"/>
      <c r="AC64" s="83"/>
    </row>
    <row r="65" spans="1:29" ht="25.5">
      <c r="A65" s="50" t="s">
        <v>3</v>
      </c>
      <c r="B65" s="51" t="s">
        <v>40</v>
      </c>
      <c r="C65" s="27" t="s">
        <v>51</v>
      </c>
      <c r="D65" s="25" t="s">
        <v>4</v>
      </c>
      <c r="E65" s="48" t="s">
        <v>169</v>
      </c>
      <c r="F65" s="25"/>
      <c r="G65" s="25"/>
      <c r="H65" s="25"/>
      <c r="I65" s="25"/>
      <c r="J65" s="24"/>
      <c r="K65" s="21"/>
      <c r="L65" s="21"/>
      <c r="M65" s="21"/>
      <c r="N65" s="21"/>
      <c r="O65" s="21"/>
      <c r="P65" s="21"/>
      <c r="Q65" s="21">
        <v>413165.52</v>
      </c>
      <c r="R65" s="21"/>
      <c r="S65" s="24"/>
      <c r="T65" s="21">
        <v>413165.52</v>
      </c>
      <c r="U65" s="21">
        <v>413165.52</v>
      </c>
      <c r="V65" s="21"/>
      <c r="W65" s="21">
        <v>115000</v>
      </c>
      <c r="X65" s="21"/>
      <c r="Y65" s="21">
        <v>115000</v>
      </c>
      <c r="Z65" s="57">
        <v>115000</v>
      </c>
      <c r="AA65" s="81">
        <f t="shared" si="0"/>
        <v>0</v>
      </c>
      <c r="AB65" s="82">
        <f>Q65</f>
        <v>413165.52</v>
      </c>
      <c r="AC65" s="83" t="str">
        <f t="shared" si="1"/>
        <v>SI</v>
      </c>
    </row>
    <row r="66" spans="1:29" ht="51">
      <c r="A66" s="50" t="s">
        <v>5</v>
      </c>
      <c r="B66" s="51" t="s">
        <v>40</v>
      </c>
      <c r="C66" s="4" t="s">
        <v>106</v>
      </c>
      <c r="D66" s="5" t="s">
        <v>4</v>
      </c>
      <c r="E66" s="48" t="s">
        <v>169</v>
      </c>
      <c r="F66" s="3">
        <v>700000000</v>
      </c>
      <c r="G66" s="19">
        <v>361519.82936264056</v>
      </c>
      <c r="H66" s="5"/>
      <c r="I66" s="5"/>
      <c r="J66" s="3">
        <v>700000000</v>
      </c>
      <c r="K66" s="19">
        <v>361519.82936264056</v>
      </c>
      <c r="L66" s="19">
        <v>361519.82936264056</v>
      </c>
      <c r="M66" s="19"/>
      <c r="N66" s="3">
        <v>700000000</v>
      </c>
      <c r="O66" s="19">
        <v>361519.82936264056</v>
      </c>
      <c r="P66" s="21">
        <v>361519.83</v>
      </c>
      <c r="Q66" s="21">
        <v>302225</v>
      </c>
      <c r="R66" s="19"/>
      <c r="S66" s="3"/>
      <c r="T66" s="21">
        <v>302225</v>
      </c>
      <c r="U66" s="21">
        <v>302225</v>
      </c>
      <c r="V66" s="21"/>
      <c r="W66" s="21"/>
      <c r="X66" s="21"/>
      <c r="Y66" s="21">
        <v>302225</v>
      </c>
      <c r="Z66" s="57">
        <v>302225</v>
      </c>
      <c r="AA66" s="81">
        <f t="shared" si="0"/>
        <v>700000000</v>
      </c>
      <c r="AB66" s="82">
        <f>AA66/1936.27</f>
        <v>361519.82936264056</v>
      </c>
      <c r="AC66" s="83" t="str">
        <f t="shared" si="1"/>
        <v>SI</v>
      </c>
    </row>
    <row r="67" spans="1:29" ht="63.75">
      <c r="A67" s="50" t="s">
        <v>6</v>
      </c>
      <c r="B67" s="51" t="s">
        <v>40</v>
      </c>
      <c r="C67" s="4" t="s">
        <v>107</v>
      </c>
      <c r="D67" s="5" t="s">
        <v>4</v>
      </c>
      <c r="E67" s="5" t="s">
        <v>123</v>
      </c>
      <c r="F67" s="3">
        <v>50000000</v>
      </c>
      <c r="G67" s="19">
        <v>25822.844954474323</v>
      </c>
      <c r="H67" s="5"/>
      <c r="I67" s="5"/>
      <c r="J67" s="3">
        <v>50000000</v>
      </c>
      <c r="K67" s="19">
        <v>25822.844954474323</v>
      </c>
      <c r="L67" s="19">
        <v>25822.844954474323</v>
      </c>
      <c r="M67" s="19"/>
      <c r="N67" s="3">
        <v>50000000</v>
      </c>
      <c r="O67" s="19">
        <v>25822.844954474323</v>
      </c>
      <c r="P67" s="21">
        <v>25822.84</v>
      </c>
      <c r="Q67" s="21">
        <v>25882.84</v>
      </c>
      <c r="R67" s="19"/>
      <c r="S67" s="3"/>
      <c r="T67" s="21">
        <v>25822.84</v>
      </c>
      <c r="U67" s="21">
        <v>25822.84</v>
      </c>
      <c r="V67" s="21"/>
      <c r="W67" s="21"/>
      <c r="X67" s="21"/>
      <c r="Y67" s="21">
        <v>24961.67</v>
      </c>
      <c r="Z67" s="57">
        <v>24961.67</v>
      </c>
      <c r="AA67" s="81">
        <f t="shared" si="0"/>
        <v>50000000</v>
      </c>
      <c r="AB67" s="82">
        <f>AA67/1936.27</f>
        <v>25822.844954474323</v>
      </c>
      <c r="AC67" s="83" t="str">
        <f t="shared" si="1"/>
        <v>SI</v>
      </c>
    </row>
    <row r="68" spans="1:29" ht="25.5" hidden="1" outlineLevel="1">
      <c r="A68" s="58" t="s">
        <v>7</v>
      </c>
      <c r="B68" s="59" t="s">
        <v>40</v>
      </c>
      <c r="C68" s="12" t="s">
        <v>91</v>
      </c>
      <c r="D68" s="15" t="s">
        <v>4</v>
      </c>
      <c r="E68" s="49" t="s">
        <v>169</v>
      </c>
      <c r="F68" s="14">
        <v>7550000000</v>
      </c>
      <c r="G68" s="20">
        <v>3899249.588125623</v>
      </c>
      <c r="H68" s="15"/>
      <c r="I68" s="15"/>
      <c r="J68" s="14">
        <v>7550000000</v>
      </c>
      <c r="K68" s="20">
        <v>3899249.588125623</v>
      </c>
      <c r="L68" s="20"/>
      <c r="M68" s="20"/>
      <c r="N68" s="14">
        <v>0</v>
      </c>
      <c r="O68" s="20">
        <v>0</v>
      </c>
      <c r="P68" s="20"/>
      <c r="Q68" s="14"/>
      <c r="R68" s="20"/>
      <c r="S68" s="14"/>
      <c r="T68" s="14"/>
      <c r="U68" s="14"/>
      <c r="V68" s="14"/>
      <c r="W68" s="14"/>
      <c r="X68" s="14"/>
      <c r="Y68" s="20"/>
      <c r="Z68" s="55"/>
      <c r="AA68" s="56"/>
      <c r="AB68" s="56"/>
      <c r="AC68" s="56"/>
    </row>
    <row r="69" spans="1:29" ht="51" hidden="1" outlineLevel="1">
      <c r="A69" s="58" t="s">
        <v>7</v>
      </c>
      <c r="B69" s="59"/>
      <c r="C69" s="12" t="s">
        <v>144</v>
      </c>
      <c r="D69" s="15" t="s">
        <v>4</v>
      </c>
      <c r="E69" s="49" t="s">
        <v>169</v>
      </c>
      <c r="F69" s="15"/>
      <c r="G69" s="15"/>
      <c r="H69" s="15"/>
      <c r="I69" s="15"/>
      <c r="J69" s="14"/>
      <c r="K69" s="20"/>
      <c r="L69" s="20"/>
      <c r="M69" s="20"/>
      <c r="N69" s="14">
        <v>7550000000</v>
      </c>
      <c r="O69" s="20">
        <v>3899249.588125623</v>
      </c>
      <c r="P69" s="20">
        <v>3899249.588125623</v>
      </c>
      <c r="Q69" s="20">
        <v>3899249.588125623</v>
      </c>
      <c r="R69" s="20"/>
      <c r="S69" s="14"/>
      <c r="T69" s="20">
        <v>0</v>
      </c>
      <c r="U69" s="14"/>
      <c r="V69" s="14"/>
      <c r="W69" s="14"/>
      <c r="X69" s="14"/>
      <c r="Y69" s="20"/>
      <c r="Z69" s="56"/>
      <c r="AA69" s="85"/>
      <c r="AB69" s="86"/>
      <c r="AC69" s="87"/>
    </row>
    <row r="70" spans="1:29" ht="63.75" collapsed="1">
      <c r="A70" s="50" t="s">
        <v>162</v>
      </c>
      <c r="B70" s="51" t="s">
        <v>40</v>
      </c>
      <c r="C70" s="98" t="s">
        <v>161</v>
      </c>
      <c r="D70" s="5" t="s">
        <v>4</v>
      </c>
      <c r="E70" s="48" t="s">
        <v>169</v>
      </c>
      <c r="F70" s="5"/>
      <c r="G70" s="5"/>
      <c r="H70" s="5"/>
      <c r="I70" s="5"/>
      <c r="J70" s="3"/>
      <c r="K70" s="19"/>
      <c r="L70" s="19"/>
      <c r="M70" s="19"/>
      <c r="N70" s="19"/>
      <c r="O70" s="19"/>
      <c r="P70" s="21"/>
      <c r="Q70" s="21"/>
      <c r="R70" s="19"/>
      <c r="S70" s="3"/>
      <c r="T70" s="21">
        <v>3719249.59</v>
      </c>
      <c r="U70" s="21">
        <v>3719249.59</v>
      </c>
      <c r="V70" s="21"/>
      <c r="W70" s="21">
        <v>4017415.11</v>
      </c>
      <c r="X70" s="21"/>
      <c r="Y70" s="21">
        <v>4017415.11</v>
      </c>
      <c r="Z70" s="57">
        <v>4017415.11</v>
      </c>
      <c r="AA70" s="81">
        <f t="shared" si="0"/>
        <v>0</v>
      </c>
      <c r="AB70" s="82">
        <f>T70</f>
        <v>3719249.59</v>
      </c>
      <c r="AC70" s="83" t="str">
        <f t="shared" si="1"/>
        <v>SI</v>
      </c>
    </row>
    <row r="71" spans="1:29" ht="38.25">
      <c r="A71" s="50" t="s">
        <v>7</v>
      </c>
      <c r="B71" s="51" t="s">
        <v>71</v>
      </c>
      <c r="C71" s="98" t="s">
        <v>72</v>
      </c>
      <c r="D71" s="5" t="s">
        <v>4</v>
      </c>
      <c r="E71" s="48" t="s">
        <v>169</v>
      </c>
      <c r="F71" s="5"/>
      <c r="G71" s="5"/>
      <c r="H71" s="5"/>
      <c r="I71" s="5"/>
      <c r="J71" s="3"/>
      <c r="K71" s="19"/>
      <c r="L71" s="19"/>
      <c r="M71" s="19"/>
      <c r="N71" s="19"/>
      <c r="O71" s="19"/>
      <c r="P71" s="21"/>
      <c r="Q71" s="21"/>
      <c r="R71" s="19"/>
      <c r="S71" s="3"/>
      <c r="T71" s="21">
        <v>180000</v>
      </c>
      <c r="U71" s="21">
        <v>180000</v>
      </c>
      <c r="V71" s="21"/>
      <c r="W71" s="21"/>
      <c r="X71" s="21"/>
      <c r="Y71" s="21">
        <v>180000</v>
      </c>
      <c r="Z71" s="57">
        <v>180000</v>
      </c>
      <c r="AA71" s="81">
        <f t="shared" si="0"/>
        <v>0</v>
      </c>
      <c r="AB71" s="82">
        <f>T71</f>
        <v>180000</v>
      </c>
      <c r="AC71" s="83" t="str">
        <f t="shared" si="1"/>
        <v>NO</v>
      </c>
    </row>
    <row r="72" ht="12.75">
      <c r="Y72" s="24"/>
    </row>
    <row r="73" spans="17:25" ht="12.75">
      <c r="Q73" s="74"/>
      <c r="Y73" s="21"/>
    </row>
    <row r="74" spans="1:28" ht="12.75">
      <c r="A74" s="91"/>
      <c r="B74" s="92"/>
      <c r="C74" s="90" t="s">
        <v>171</v>
      </c>
      <c r="D74" s="93"/>
      <c r="E74" s="93"/>
      <c r="F74" s="93"/>
      <c r="G74" s="93"/>
      <c r="H74" s="93"/>
      <c r="I74" s="93"/>
      <c r="J74" s="94"/>
      <c r="K74" s="95"/>
      <c r="L74" s="94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6">
        <f>SUM(Z2:Z73)</f>
        <v>35274181.56301352</v>
      </c>
      <c r="AA74" s="97"/>
      <c r="AB74" s="97">
        <f>SUM(AB3:AB72)</f>
        <v>35054134.81503628</v>
      </c>
    </row>
    <row r="78" ht="12.75">
      <c r="AB78" s="99"/>
    </row>
  </sheetData>
  <printOptions gridLines="1" horizontalCentered="1"/>
  <pageMargins left="0.11811023622047245" right="0.2755905511811024" top="0.8661417322834646" bottom="0.7874015748031497" header="0.5118110236220472" footer="0.4330708661417323"/>
  <pageSetup fitToHeight="7" horizontalDpi="600" verticalDpi="600" orientation="landscape" paperSize="9" scale="85" r:id="rId3"/>
  <headerFooter alignWithMargins="0">
    <oddHeader xml:space="preserve">&amp;C&amp;11Legge 226/1999 </oddHeader>
    <oddFooter>&amp;LRegione Emilia-Romagna Direzione Generale Ambiente e Difesa del Suolo e della Costa&amp;C&amp;P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2005-10-19T14:53:49Z</cp:lastPrinted>
  <dcterms:created xsi:type="dcterms:W3CDTF">2000-02-01T08:18:23Z</dcterms:created>
  <dcterms:modified xsi:type="dcterms:W3CDTF">2012-11-22T10:24:34Z</dcterms:modified>
  <cp:category/>
  <cp:version/>
  <cp:contentType/>
  <cp:contentStatus/>
</cp:coreProperties>
</file>